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20" windowWidth="9720" windowHeight="7320" tabRatio="602" activeTab="2"/>
  </bookViews>
  <sheets>
    <sheet name="январь 2017" sheetId="42" r:id="rId1"/>
    <sheet name="февраль 2017" sheetId="43" r:id="rId2"/>
    <sheet name="март 2017" sheetId="44" r:id="rId3"/>
  </sheets>
  <calcPr calcId="144525"/>
</workbook>
</file>

<file path=xl/calcChain.xml><?xml version="1.0" encoding="utf-8"?>
<calcChain xmlns="http://schemas.openxmlformats.org/spreadsheetml/2006/main">
  <c r="E46" i="44" l="1"/>
  <c r="E37" i="44"/>
  <c r="E22" i="44"/>
  <c r="E18" i="44"/>
  <c r="E39" i="44" s="1"/>
  <c r="E14" i="44"/>
  <c r="R46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/>
  <c r="D46" i="43"/>
  <c r="C46" i="43"/>
  <c r="S46" i="43" s="1"/>
  <c r="S45" i="43"/>
  <c r="S44" i="43"/>
  <c r="S42" i="43"/>
  <c r="S38" i="43"/>
  <c r="R37" i="43"/>
  <c r="Q37" i="43"/>
  <c r="Q39" i="43" s="1"/>
  <c r="P37" i="43"/>
  <c r="O37" i="43"/>
  <c r="O39" i="43" s="1"/>
  <c r="N37" i="43"/>
  <c r="M37" i="43"/>
  <c r="M39" i="43" s="1"/>
  <c r="L37" i="43"/>
  <c r="K37" i="43"/>
  <c r="K39" i="43" s="1"/>
  <c r="J37" i="43"/>
  <c r="I37" i="43"/>
  <c r="I39" i="43" s="1"/>
  <c r="H37" i="43"/>
  <c r="G37" i="43"/>
  <c r="G39" i="43" s="1"/>
  <c r="F37" i="43"/>
  <c r="E37" i="43"/>
  <c r="E39" i="43" s="1"/>
  <c r="D37" i="43"/>
  <c r="C37" i="43"/>
  <c r="C39" i="43" s="1"/>
  <c r="S36" i="43"/>
  <c r="S35" i="43"/>
  <c r="S34" i="43"/>
  <c r="S33" i="43"/>
  <c r="S32" i="43"/>
  <c r="S31" i="43"/>
  <c r="S30" i="43"/>
  <c r="S29" i="43"/>
  <c r="S28" i="43"/>
  <c r="S27" i="43"/>
  <c r="S26" i="43"/>
  <c r="S25" i="43"/>
  <c r="S24" i="43"/>
  <c r="S23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S22" i="43" s="1"/>
  <c r="S21" i="43"/>
  <c r="S20" i="43"/>
  <c r="S19" i="43"/>
  <c r="R18" i="43"/>
  <c r="Q18" i="43"/>
  <c r="P18" i="43"/>
  <c r="O18" i="43"/>
  <c r="N18" i="43"/>
  <c r="M18" i="43"/>
  <c r="L18" i="43"/>
  <c r="L39" i="43" s="1"/>
  <c r="K18" i="43"/>
  <c r="K40" i="43" s="1"/>
  <c r="K41" i="43" s="1"/>
  <c r="K43" i="43" s="1"/>
  <c r="J18" i="43"/>
  <c r="I18" i="43"/>
  <c r="H18" i="43"/>
  <c r="G18" i="43"/>
  <c r="F18" i="43"/>
  <c r="F39" i="43" s="1"/>
  <c r="E18" i="43"/>
  <c r="D18" i="43"/>
  <c r="C18" i="43"/>
  <c r="S17" i="43"/>
  <c r="S16" i="43"/>
  <c r="S15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S13" i="43"/>
  <c r="S12" i="43"/>
  <c r="S11" i="43"/>
  <c r="S10" i="43"/>
  <c r="S9" i="43"/>
  <c r="S8" i="43"/>
  <c r="S7" i="43"/>
  <c r="S6" i="43"/>
  <c r="S5" i="43"/>
  <c r="E40" i="44" l="1"/>
  <c r="E41" i="44" s="1"/>
  <c r="E43" i="44" s="1"/>
  <c r="S14" i="43"/>
  <c r="R39" i="43"/>
  <c r="H39" i="43"/>
  <c r="Q40" i="43"/>
  <c r="Q41" i="43" s="1"/>
  <c r="Q43" i="43" s="1"/>
  <c r="O40" i="43"/>
  <c r="O41" i="43" s="1"/>
  <c r="O43" i="43" s="1"/>
  <c r="I40" i="43"/>
  <c r="I41" i="43" s="1"/>
  <c r="I43" i="43" s="1"/>
  <c r="G40" i="43"/>
  <c r="G41" i="43" s="1"/>
  <c r="G43" i="43" s="1"/>
  <c r="E40" i="43"/>
  <c r="E41" i="43" s="1"/>
  <c r="E43" i="43" s="1"/>
  <c r="D39" i="43"/>
  <c r="C40" i="43"/>
  <c r="N39" i="43"/>
  <c r="J39" i="43"/>
  <c r="P39" i="43"/>
  <c r="M40" i="43"/>
  <c r="M41" i="43" s="1"/>
  <c r="M43" i="43" s="1"/>
  <c r="S37" i="43"/>
  <c r="C41" i="43"/>
  <c r="D40" i="43"/>
  <c r="D41" i="43" s="1"/>
  <c r="D43" i="43" s="1"/>
  <c r="F40" i="43"/>
  <c r="F41" i="43" s="1"/>
  <c r="F43" i="43" s="1"/>
  <c r="H40" i="43"/>
  <c r="H41" i="43" s="1"/>
  <c r="H43" i="43" s="1"/>
  <c r="J40" i="43"/>
  <c r="J41" i="43" s="1"/>
  <c r="J43" i="43" s="1"/>
  <c r="L40" i="43"/>
  <c r="L41" i="43" s="1"/>
  <c r="L43" i="43" s="1"/>
  <c r="N40" i="43"/>
  <c r="N41" i="43" s="1"/>
  <c r="N43" i="43" s="1"/>
  <c r="P40" i="43"/>
  <c r="P41" i="43" s="1"/>
  <c r="P43" i="43" s="1"/>
  <c r="R40" i="43"/>
  <c r="R41" i="43" s="1"/>
  <c r="R43" i="43" s="1"/>
  <c r="S18" i="43"/>
  <c r="D46" i="42"/>
  <c r="E46" i="42"/>
  <c r="F46" i="42"/>
  <c r="G46" i="42"/>
  <c r="H46" i="42"/>
  <c r="I46" i="42"/>
  <c r="J46" i="42"/>
  <c r="K46" i="42"/>
  <c r="L46" i="42"/>
  <c r="M46" i="42"/>
  <c r="N46" i="42"/>
  <c r="O46" i="42"/>
  <c r="P46" i="42"/>
  <c r="Q46" i="42"/>
  <c r="R46" i="42"/>
  <c r="C46" i="42"/>
  <c r="S39" i="43" l="1"/>
  <c r="S40" i="43"/>
  <c r="C43" i="43"/>
  <c r="S43" i="43" s="1"/>
  <c r="S41" i="43"/>
  <c r="S46" i="42"/>
  <c r="S17" i="42"/>
  <c r="S16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C18" i="42"/>
  <c r="C22" i="42" l="1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J41" i="42" l="1"/>
  <c r="S45" i="42"/>
  <c r="S44" i="42"/>
  <c r="S42" i="42"/>
  <c r="S38" i="42"/>
  <c r="R37" i="42"/>
  <c r="R39" i="42" s="1"/>
  <c r="Q37" i="42"/>
  <c r="Q39" i="42" s="1"/>
  <c r="P37" i="42"/>
  <c r="P39" i="42" s="1"/>
  <c r="O37" i="42"/>
  <c r="O39" i="42" s="1"/>
  <c r="N37" i="42"/>
  <c r="N39" i="42" s="1"/>
  <c r="M37" i="42"/>
  <c r="M39" i="42" s="1"/>
  <c r="L37" i="42"/>
  <c r="L39" i="42" s="1"/>
  <c r="K37" i="42"/>
  <c r="K39" i="42" s="1"/>
  <c r="J37" i="42"/>
  <c r="J40" i="42" s="1"/>
  <c r="I37" i="42"/>
  <c r="I39" i="42" s="1"/>
  <c r="H37" i="42"/>
  <c r="H39" i="42" s="1"/>
  <c r="G37" i="42"/>
  <c r="G39" i="42" s="1"/>
  <c r="F37" i="42"/>
  <c r="F40" i="42" s="1"/>
  <c r="F41" i="42" s="1"/>
  <c r="E37" i="42"/>
  <c r="E39" i="42" s="1"/>
  <c r="D37" i="42"/>
  <c r="D39" i="42" s="1"/>
  <c r="C37" i="42"/>
  <c r="C39" i="42" s="1"/>
  <c r="S36" i="42"/>
  <c r="S35" i="42"/>
  <c r="S34" i="42"/>
  <c r="S33" i="42"/>
  <c r="S32" i="42"/>
  <c r="S31" i="42"/>
  <c r="S30" i="42"/>
  <c r="S29" i="42"/>
  <c r="S28" i="42"/>
  <c r="S27" i="42"/>
  <c r="S26" i="42"/>
  <c r="S25" i="42"/>
  <c r="S24" i="42"/>
  <c r="S23" i="42"/>
  <c r="S21" i="42"/>
  <c r="S20" i="42"/>
  <c r="S19" i="42"/>
  <c r="S18" i="42"/>
  <c r="S15" i="42"/>
  <c r="S13" i="42"/>
  <c r="S12" i="42"/>
  <c r="S11" i="42"/>
  <c r="S10" i="42"/>
  <c r="S9" i="42"/>
  <c r="S8" i="42"/>
  <c r="S7" i="42"/>
  <c r="S6" i="42"/>
  <c r="S5" i="42"/>
  <c r="C40" i="42" l="1"/>
  <c r="C41" i="42" s="1"/>
  <c r="O40" i="42"/>
  <c r="O41" i="42" s="1"/>
  <c r="K40" i="42"/>
  <c r="K41" i="42" s="1"/>
  <c r="G40" i="42"/>
  <c r="G41" i="42" s="1"/>
  <c r="P40" i="42"/>
  <c r="P41" i="42" s="1"/>
  <c r="L40" i="42"/>
  <c r="L41" i="42" s="1"/>
  <c r="H40" i="42"/>
  <c r="H41" i="42" s="1"/>
  <c r="D40" i="42"/>
  <c r="D41" i="42" s="1"/>
  <c r="F39" i="42"/>
  <c r="J39" i="42"/>
  <c r="R40" i="42"/>
  <c r="R41" i="42" s="1"/>
  <c r="Q40" i="42"/>
  <c r="Q41" i="42" s="1"/>
  <c r="M40" i="42"/>
  <c r="M41" i="42" s="1"/>
  <c r="M43" i="42" s="1"/>
  <c r="I40" i="42"/>
  <c r="I41" i="42" s="1"/>
  <c r="E40" i="42"/>
  <c r="E41" i="42" s="1"/>
  <c r="E43" i="42" s="1"/>
  <c r="N40" i="42"/>
  <c r="N41" i="42" s="1"/>
  <c r="K43" i="42"/>
  <c r="D43" i="42"/>
  <c r="S14" i="42"/>
  <c r="L43" i="42"/>
  <c r="Q43" i="42"/>
  <c r="N43" i="42"/>
  <c r="F43" i="42"/>
  <c r="J43" i="42"/>
  <c r="P43" i="42"/>
  <c r="H43" i="42"/>
  <c r="S37" i="42"/>
  <c r="R43" i="42"/>
  <c r="I43" i="42"/>
  <c r="G43" i="42"/>
  <c r="O43" i="42"/>
  <c r="S22" i="42"/>
  <c r="S40" i="42" l="1"/>
  <c r="S39" i="42"/>
  <c r="C43" i="42" l="1"/>
  <c r="S43" i="42" s="1"/>
  <c r="S41" i="42"/>
</calcChain>
</file>

<file path=xl/sharedStrings.xml><?xml version="1.0" encoding="utf-8"?>
<sst xmlns="http://schemas.openxmlformats.org/spreadsheetml/2006/main" count="278" uniqueCount="84">
  <si>
    <t>Барское</t>
  </si>
  <si>
    <t>Бомское</t>
  </si>
  <si>
    <t>Калиновское</t>
  </si>
  <si>
    <t>Кусотинское</t>
  </si>
  <si>
    <t>Мухоршибирское</t>
  </si>
  <si>
    <t>Нарсатуйское</t>
  </si>
  <si>
    <t>Никольское</t>
  </si>
  <si>
    <t>Новозаганское</t>
  </si>
  <si>
    <t>Подлопатинское</t>
  </si>
  <si>
    <t>Саганнурское</t>
  </si>
  <si>
    <t>Тугнуйское</t>
  </si>
  <si>
    <t>Харашибирское</t>
  </si>
  <si>
    <t>Хонхолойское</t>
  </si>
  <si>
    <t>Хошун-Узурское</t>
  </si>
  <si>
    <t>Цолгинское</t>
  </si>
  <si>
    <t>Шаралдайское</t>
  </si>
  <si>
    <t>Всего</t>
  </si>
  <si>
    <t>1 05 03000 01 0000 110</t>
  </si>
  <si>
    <t>1 06 01030 10 0000 110</t>
  </si>
  <si>
    <t>Всего налоговых и неналоговых</t>
  </si>
  <si>
    <t>Перед. полн.</t>
  </si>
  <si>
    <t>Дотация</t>
  </si>
  <si>
    <t>2 02 04014 10 0000 151</t>
  </si>
  <si>
    <t>тыс. руб.</t>
  </si>
  <si>
    <t>Субвенция ВУС</t>
  </si>
  <si>
    <t>расходы всего</t>
  </si>
  <si>
    <t>Всего иные</t>
  </si>
  <si>
    <t>всего рез. фонд</t>
  </si>
  <si>
    <t xml:space="preserve">Наименование </t>
  </si>
  <si>
    <t>КБК</t>
  </si>
  <si>
    <t>Итого доходов</t>
  </si>
  <si>
    <t>1 01 02010 01 0000 110</t>
  </si>
  <si>
    <t>1 13 01995 10 0000 130</t>
  </si>
  <si>
    <t>Прочие безвозм.</t>
  </si>
  <si>
    <t>2 07 05000 10 0000 180</t>
  </si>
  <si>
    <t>1 11 05035 10 0000 120</t>
  </si>
  <si>
    <t>117 05050 10 0000 180</t>
  </si>
  <si>
    <t xml:space="preserve">1 17 14030 10 0000 180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</si>
  <si>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</si>
  <si>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</si>
  <si>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</si>
  <si>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</si>
  <si>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</si>
  <si>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 от оказания платных услуг  (работ) получателями средств бюджетов поселений</t>
  </si>
  <si>
    <t>Прочие неналоговые доходы бюджетов поселений</t>
  </si>
  <si>
    <t xml:space="preserve">Средства самообложения граждан, зачисляемые в бюджеты поселений
</t>
  </si>
  <si>
    <t>Дотация РБ</t>
  </si>
  <si>
    <t>Дотация МБ</t>
  </si>
  <si>
    <t>Рез. Фонд НР</t>
  </si>
  <si>
    <t>Рез. Фонд ПЧС</t>
  </si>
  <si>
    <t>Рез. Фонд ЛЧС</t>
  </si>
  <si>
    <t>КСП</t>
  </si>
  <si>
    <t>1 06 06000 10 0000 110</t>
  </si>
  <si>
    <t>Аренда земли</t>
  </si>
  <si>
    <t>1 11 05025 10 0000 120</t>
  </si>
  <si>
    <t>остаток на 01.01.2017г.</t>
  </si>
  <si>
    <t>Безвозмездные поступления ВСЕГО:</t>
  </si>
  <si>
    <t xml:space="preserve">Доходы бюджетов поселений Мухоршибирского района на 2017 год (Январь) </t>
  </si>
  <si>
    <t>2 02 35118 10 0000 151</t>
  </si>
  <si>
    <t>2 02 15001 10 0000 151</t>
  </si>
  <si>
    <t>2 02 45160 10 0000 151</t>
  </si>
  <si>
    <t>2 02 90054 10 0000 151</t>
  </si>
  <si>
    <t>Иные трансферты</t>
  </si>
  <si>
    <t>Безвозмездные поступления МБ ВСЕГО:</t>
  </si>
  <si>
    <t>БЮДЖЕТ 2017 ГОД</t>
  </si>
  <si>
    <t>Финансовое управление</t>
  </si>
  <si>
    <t>ВСЕГО:</t>
  </si>
  <si>
    <t>Передача полномочий 2017 год</t>
  </si>
  <si>
    <t>х</t>
  </si>
  <si>
    <t>осужденные</t>
  </si>
  <si>
    <t>Костюмы култ.</t>
  </si>
  <si>
    <t>Стимулирующие культ.</t>
  </si>
  <si>
    <t>Коммунальные культ.</t>
  </si>
  <si>
    <t xml:space="preserve">Доходы бюджетов поселений Мухоршибирского района на 2017 год (Февраль) </t>
  </si>
  <si>
    <t>Передача полномочий</t>
  </si>
  <si>
    <t>ДК софинанс. РБ</t>
  </si>
  <si>
    <t>ДК софинанс. МБ</t>
  </si>
  <si>
    <t>Инфраструктура</t>
  </si>
  <si>
    <t>Охрана правопорядка</t>
  </si>
  <si>
    <t>ТОСы</t>
  </si>
  <si>
    <t>Дорожный фонд</t>
  </si>
  <si>
    <t>Передача по воде</t>
  </si>
  <si>
    <t>Занятость населения</t>
  </si>
  <si>
    <t xml:space="preserve">Доходы бюджета сельское  поселений Калиновское за 1 кв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</si>
</sst>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64" fontId="2" fillId="3" borderId="1" xfId="0" applyNumberFormat="1" applyFont="1" applyFill="1" applyBorder="1"/>
    <xf numFmtId="165" fontId="3" fillId="3" borderId="1" xfId="0" applyNumberFormat="1" applyFont="1" applyFill="1" applyBorder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2" fillId="3" borderId="1" xfId="0" applyFont="1" applyFill="1" applyBorder="1"/>
    <xf numFmtId="164" fontId="0" fillId="0" borderId="0" xfId="0" applyNumberFormat="1"/>
    <xf numFmtId="164" fontId="3" fillId="3" borderId="0" xfId="0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vertical="top" wrapText="1"/>
    </xf>
    <xf numFmtId="0" fontId="4" fillId="0" borderId="0" xfId="1" applyAlignment="1" applyProtection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3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5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164" fontId="2" fillId="7" borderId="1" xfId="0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 shrinkToFit="1"/>
    </xf>
    <xf numFmtId="166" fontId="6" fillId="0" borderId="1" xfId="0" applyNumberFormat="1" applyFont="1" applyFill="1" applyBorder="1" applyAlignment="1"/>
    <xf numFmtId="16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/>
    <xf numFmtId="164" fontId="3" fillId="6" borderId="1" xfId="0" applyNumberFormat="1" applyFont="1" applyFill="1" applyBorder="1"/>
    <xf numFmtId="0" fontId="5" fillId="0" borderId="0" xfId="0" applyFont="1"/>
    <xf numFmtId="164" fontId="2" fillId="6" borderId="1" xfId="0" applyNumberFormat="1" applyFont="1" applyFill="1" applyBorder="1"/>
    <xf numFmtId="164" fontId="2" fillId="8" borderId="1" xfId="0" applyNumberFormat="1" applyFont="1" applyFill="1" applyBorder="1"/>
    <xf numFmtId="0" fontId="2" fillId="0" borderId="1" xfId="0" applyFont="1" applyFill="1" applyBorder="1"/>
    <xf numFmtId="0" fontId="2" fillId="9" borderId="1" xfId="0" applyFont="1" applyFill="1" applyBorder="1"/>
    <xf numFmtId="164" fontId="2" fillId="9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64" fontId="2" fillId="10" borderId="1" xfId="0" applyNumberFormat="1" applyFont="1" applyFill="1" applyBorder="1"/>
    <xf numFmtId="0" fontId="1" fillId="11" borderId="1" xfId="0" applyFont="1" applyFill="1" applyBorder="1" applyAlignment="1">
      <alignment horizontal="right"/>
    </xf>
    <xf numFmtId="164" fontId="2" fillId="11" borderId="1" xfId="0" applyNumberFormat="1" applyFont="1" applyFill="1" applyBorder="1" applyAlignment="1">
      <alignment horizontal="right"/>
    </xf>
    <xf numFmtId="49" fontId="1" fillId="11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2" fillId="8" borderId="2" xfId="0" applyNumberFormat="1" applyFont="1" applyFill="1" applyBorder="1"/>
    <xf numFmtId="164" fontId="2" fillId="2" borderId="2" xfId="0" applyNumberFormat="1" applyFont="1" applyFill="1" applyBorder="1"/>
    <xf numFmtId="164" fontId="3" fillId="3" borderId="2" xfId="0" applyNumberFormat="1" applyFont="1" applyFill="1" applyBorder="1"/>
    <xf numFmtId="164" fontId="2" fillId="3" borderId="2" xfId="0" applyNumberFormat="1" applyFont="1" applyFill="1" applyBorder="1"/>
    <xf numFmtId="164" fontId="2" fillId="7" borderId="2" xfId="0" applyNumberFormat="1" applyFont="1" applyFill="1" applyBorder="1"/>
    <xf numFmtId="164" fontId="3" fillId="6" borderId="2" xfId="0" applyNumberFormat="1" applyFont="1" applyFill="1" applyBorder="1"/>
    <xf numFmtId="164" fontId="3" fillId="0" borderId="2" xfId="0" applyNumberFormat="1" applyFont="1" applyBorder="1"/>
    <xf numFmtId="164" fontId="3" fillId="5" borderId="2" xfId="0" applyNumberFormat="1" applyFont="1" applyFill="1" applyBorder="1" applyAlignment="1"/>
    <xf numFmtId="164" fontId="2" fillId="9" borderId="2" xfId="0" applyNumberFormat="1" applyFont="1" applyFill="1" applyBorder="1"/>
    <xf numFmtId="0" fontId="2" fillId="10" borderId="3" xfId="0" applyFont="1" applyFill="1" applyBorder="1" applyAlignment="1">
      <alignment wrapText="1"/>
    </xf>
    <xf numFmtId="164" fontId="3" fillId="0" borderId="3" xfId="0" applyNumberFormat="1" applyFont="1" applyBorder="1" applyAlignment="1">
      <alignment horizontal="right" vertical="center"/>
    </xf>
    <xf numFmtId="164" fontId="2" fillId="8" borderId="3" xfId="0" applyNumberFormat="1" applyFont="1" applyFill="1" applyBorder="1"/>
    <xf numFmtId="164" fontId="2" fillId="2" borderId="3" xfId="0" applyNumberFormat="1" applyFont="1" applyFill="1" applyBorder="1"/>
    <xf numFmtId="164" fontId="3" fillId="3" borderId="3" xfId="0" applyNumberFormat="1" applyFont="1" applyFill="1" applyBorder="1"/>
    <xf numFmtId="164" fontId="2" fillId="3" borderId="3" xfId="0" applyNumberFormat="1" applyFont="1" applyFill="1" applyBorder="1"/>
    <xf numFmtId="164" fontId="2" fillId="7" borderId="3" xfId="0" applyNumberFormat="1" applyFont="1" applyFill="1" applyBorder="1"/>
    <xf numFmtId="164" fontId="3" fillId="6" borderId="3" xfId="0" applyNumberFormat="1" applyFont="1" applyFill="1" applyBorder="1"/>
    <xf numFmtId="164" fontId="3" fillId="0" borderId="3" xfId="0" applyNumberFormat="1" applyFont="1" applyBorder="1"/>
    <xf numFmtId="164" fontId="3" fillId="5" borderId="3" xfId="0" applyNumberFormat="1" applyFont="1" applyFill="1" applyBorder="1" applyAlignment="1"/>
    <xf numFmtId="164" fontId="2" fillId="9" borderId="3" xfId="0" applyNumberFormat="1" applyFont="1" applyFill="1" applyBorder="1"/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shrinkToFit="1"/>
    </xf>
    <xf numFmtId="164" fontId="6" fillId="3" borderId="0" xfId="0" applyNumberFormat="1" applyFont="1" applyFill="1" applyBorder="1" applyAlignment="1"/>
    <xf numFmtId="164" fontId="6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4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42" sqref="O42"/>
    </sheetView>
  </sheetViews>
  <sheetFormatPr defaultRowHeight="12.75" x14ac:dyDescent="0.2"/>
  <cols>
    <col min="1" max="1" width="19.1406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">
      <c r="A2" s="17"/>
      <c r="B2" s="17"/>
      <c r="C2" s="18"/>
      <c r="D2" s="58"/>
      <c r="E2" s="5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26" t="s">
        <v>0</v>
      </c>
      <c r="D4" s="26" t="s">
        <v>1</v>
      </c>
      <c r="E4" s="43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11</v>
      </c>
      <c r="O4" s="26" t="s">
        <v>12</v>
      </c>
      <c r="P4" s="26" t="s">
        <v>13</v>
      </c>
      <c r="Q4" s="26" t="s">
        <v>14</v>
      </c>
      <c r="R4" s="43" t="s">
        <v>15</v>
      </c>
      <c r="S4" s="26" t="s">
        <v>16</v>
      </c>
    </row>
    <row r="5" spans="1:19" s="19" customFormat="1" ht="13.5" customHeight="1" x14ac:dyDescent="0.2">
      <c r="A5" s="21" t="s">
        <v>38</v>
      </c>
      <c r="B5" s="22" t="s">
        <v>31</v>
      </c>
      <c r="C5" s="23">
        <v>29.6</v>
      </c>
      <c r="D5" s="23">
        <v>11.5</v>
      </c>
      <c r="E5" s="23">
        <v>75</v>
      </c>
      <c r="F5" s="24">
        <v>17.100000000000001</v>
      </c>
      <c r="G5" s="24">
        <v>1499</v>
      </c>
      <c r="H5" s="24">
        <v>19.5</v>
      </c>
      <c r="I5" s="24">
        <v>34</v>
      </c>
      <c r="J5" s="24">
        <v>120.1</v>
      </c>
      <c r="K5" s="24">
        <v>36.4</v>
      </c>
      <c r="L5" s="24">
        <v>2883</v>
      </c>
      <c r="M5" s="24">
        <v>26.3</v>
      </c>
      <c r="N5" s="24">
        <v>27.1</v>
      </c>
      <c r="O5" s="24">
        <v>155</v>
      </c>
      <c r="P5" s="24">
        <v>58.4</v>
      </c>
      <c r="Q5" s="24">
        <v>343</v>
      </c>
      <c r="R5" s="24">
        <v>31.3</v>
      </c>
      <c r="S5" s="6">
        <f t="shared" ref="S5:S46" si="0">SUM(C5:R5)</f>
        <v>5366.3</v>
      </c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>
        <v>7.4</v>
      </c>
      <c r="I6" s="24">
        <v>5.7</v>
      </c>
      <c r="J6" s="24">
        <v>7.5</v>
      </c>
      <c r="K6" s="24">
        <v>5.5</v>
      </c>
      <c r="L6" s="24"/>
      <c r="M6" s="24"/>
      <c r="N6" s="24">
        <v>1</v>
      </c>
      <c r="O6" s="24">
        <v>14</v>
      </c>
      <c r="P6" s="24">
        <v>2.2999999999999998</v>
      </c>
      <c r="Q6" s="24"/>
      <c r="R6" s="24">
        <v>0.5</v>
      </c>
      <c r="S6" s="6">
        <f t="shared" si="0"/>
        <v>46.099999999999994</v>
      </c>
    </row>
    <row r="7" spans="1:19" s="19" customFormat="1" ht="13.5" customHeight="1" x14ac:dyDescent="0.2">
      <c r="A7" s="21" t="s">
        <v>40</v>
      </c>
      <c r="B7" s="22" t="s">
        <v>18</v>
      </c>
      <c r="C7" s="23">
        <v>23.8</v>
      </c>
      <c r="D7" s="23">
        <v>6.2</v>
      </c>
      <c r="E7" s="23">
        <v>46.6</v>
      </c>
      <c r="F7" s="24">
        <v>9.3000000000000007</v>
      </c>
      <c r="G7" s="24">
        <v>134.1</v>
      </c>
      <c r="H7" s="24">
        <v>6</v>
      </c>
      <c r="I7" s="24">
        <v>93.3</v>
      </c>
      <c r="J7" s="24">
        <v>36.799999999999997</v>
      </c>
      <c r="K7" s="24">
        <v>58.6</v>
      </c>
      <c r="L7" s="24">
        <v>518.4</v>
      </c>
      <c r="M7" s="24">
        <v>37.299999999999997</v>
      </c>
      <c r="N7" s="24">
        <v>50.8</v>
      </c>
      <c r="O7" s="24">
        <v>59.1</v>
      </c>
      <c r="P7" s="24">
        <v>12.7</v>
      </c>
      <c r="Q7" s="24">
        <v>26.8</v>
      </c>
      <c r="R7" s="24">
        <v>44.7</v>
      </c>
      <c r="S7" s="6">
        <f t="shared" si="0"/>
        <v>1164.5</v>
      </c>
    </row>
    <row r="8" spans="1:19" s="19" customFormat="1" ht="13.5" customHeight="1" x14ac:dyDescent="0.2">
      <c r="A8" s="21" t="s">
        <v>41</v>
      </c>
      <c r="B8" s="22" t="s">
        <v>52</v>
      </c>
      <c r="C8" s="23">
        <v>282.54899999999998</v>
      </c>
      <c r="D8" s="23">
        <v>100</v>
      </c>
      <c r="E8" s="23">
        <v>450</v>
      </c>
      <c r="F8" s="24">
        <v>141</v>
      </c>
      <c r="G8" s="24">
        <v>3523</v>
      </c>
      <c r="H8" s="24">
        <v>50</v>
      </c>
      <c r="I8" s="24">
        <v>565.70000000000005</v>
      </c>
      <c r="J8" s="24">
        <v>865.2</v>
      </c>
      <c r="K8" s="24">
        <v>499.1</v>
      </c>
      <c r="L8" s="24">
        <v>1030</v>
      </c>
      <c r="M8" s="24">
        <v>183</v>
      </c>
      <c r="N8" s="24">
        <v>220</v>
      </c>
      <c r="O8" s="24">
        <v>700</v>
      </c>
      <c r="P8" s="24">
        <v>300</v>
      </c>
      <c r="Q8" s="24">
        <v>430</v>
      </c>
      <c r="R8" s="24">
        <v>700</v>
      </c>
      <c r="S8" s="6">
        <f t="shared" si="0"/>
        <v>10039.548999999999</v>
      </c>
    </row>
    <row r="9" spans="1:19" s="19" customFormat="1" ht="13.5" customHeight="1" x14ac:dyDescent="0.2">
      <c r="A9" s="21" t="s">
        <v>53</v>
      </c>
      <c r="B9" s="22" t="s">
        <v>54</v>
      </c>
      <c r="C9" s="23">
        <v>274</v>
      </c>
      <c r="D9" s="23"/>
      <c r="E9" s="23">
        <v>65</v>
      </c>
      <c r="F9" s="24">
        <v>10.5</v>
      </c>
      <c r="G9" s="24">
        <v>4.5</v>
      </c>
      <c r="H9" s="24">
        <v>1.2</v>
      </c>
      <c r="I9" s="24">
        <v>463.2</v>
      </c>
      <c r="J9" s="24"/>
      <c r="K9" s="24"/>
      <c r="L9" s="24"/>
      <c r="M9" s="24">
        <v>49</v>
      </c>
      <c r="N9" s="24"/>
      <c r="O9" s="24"/>
      <c r="P9" s="24"/>
      <c r="Q9" s="24">
        <v>11.6</v>
      </c>
      <c r="R9" s="24"/>
      <c r="S9" s="6">
        <f t="shared" si="0"/>
        <v>879</v>
      </c>
    </row>
    <row r="10" spans="1:19" s="19" customFormat="1" ht="13.5" customHeight="1" x14ac:dyDescent="0.2">
      <c r="A10" s="21" t="s">
        <v>42</v>
      </c>
      <c r="B10" s="22" t="s">
        <v>35</v>
      </c>
      <c r="C10" s="23">
        <v>6</v>
      </c>
      <c r="D10" s="23"/>
      <c r="E10" s="24">
        <v>29</v>
      </c>
      <c r="F10" s="24"/>
      <c r="G10" s="24"/>
      <c r="H10" s="24"/>
      <c r="I10" s="24"/>
      <c r="J10" s="24">
        <v>110.73054</v>
      </c>
      <c r="K10" s="24"/>
      <c r="L10" s="24">
        <v>250</v>
      </c>
      <c r="M10" s="24">
        <v>25</v>
      </c>
      <c r="N10" s="24"/>
      <c r="O10" s="24"/>
      <c r="P10" s="24"/>
      <c r="Q10" s="24"/>
      <c r="R10" s="24">
        <v>4.5</v>
      </c>
      <c r="S10" s="6">
        <f t="shared" si="0"/>
        <v>425.23054000000002</v>
      </c>
    </row>
    <row r="11" spans="1:19" s="19" customFormat="1" ht="13.5" customHeight="1" x14ac:dyDescent="0.2">
      <c r="A11" s="21" t="s">
        <v>43</v>
      </c>
      <c r="B11" s="22" t="s">
        <v>32</v>
      </c>
      <c r="C11" s="23">
        <v>170</v>
      </c>
      <c r="D11" s="23">
        <v>4</v>
      </c>
      <c r="E11" s="24">
        <v>40</v>
      </c>
      <c r="F11" s="24">
        <v>131</v>
      </c>
      <c r="G11" s="24"/>
      <c r="H11" s="24"/>
      <c r="I11" s="24">
        <v>100</v>
      </c>
      <c r="J11" s="24">
        <v>70</v>
      </c>
      <c r="K11" s="24">
        <v>5</v>
      </c>
      <c r="L11" s="24">
        <v>10</v>
      </c>
      <c r="M11" s="24">
        <v>350</v>
      </c>
      <c r="N11" s="24">
        <v>5</v>
      </c>
      <c r="O11" s="24">
        <v>120</v>
      </c>
      <c r="P11" s="24">
        <v>15</v>
      </c>
      <c r="Q11" s="24">
        <v>20</v>
      </c>
      <c r="R11" s="24">
        <v>150</v>
      </c>
      <c r="S11" s="6">
        <f t="shared" si="0"/>
        <v>1190</v>
      </c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75</v>
      </c>
      <c r="R12" s="24"/>
      <c r="S12" s="6">
        <f t="shared" si="0"/>
        <v>75</v>
      </c>
    </row>
    <row r="13" spans="1:19" s="19" customFormat="1" ht="13.5" customHeight="1" x14ac:dyDescent="0.2">
      <c r="A13" s="21" t="s">
        <v>45</v>
      </c>
      <c r="B13" s="22" t="s">
        <v>37</v>
      </c>
      <c r="C13" s="23">
        <v>10</v>
      </c>
      <c r="D13" s="23">
        <v>10</v>
      </c>
      <c r="E13" s="24"/>
      <c r="F13" s="24">
        <v>10</v>
      </c>
      <c r="G13" s="24">
        <v>100</v>
      </c>
      <c r="H13" s="24"/>
      <c r="I13" s="24">
        <v>20</v>
      </c>
      <c r="J13" s="24"/>
      <c r="K13" s="24">
        <v>10</v>
      </c>
      <c r="L13" s="24"/>
      <c r="M13" s="24">
        <v>90</v>
      </c>
      <c r="N13" s="24">
        <v>20</v>
      </c>
      <c r="O13" s="24">
        <v>20</v>
      </c>
      <c r="P13" s="24">
        <v>23</v>
      </c>
      <c r="Q13" s="24">
        <v>40</v>
      </c>
      <c r="R13" s="24">
        <v>25</v>
      </c>
      <c r="S13" s="6">
        <f t="shared" si="0"/>
        <v>378</v>
      </c>
    </row>
    <row r="14" spans="1:19" x14ac:dyDescent="0.2">
      <c r="A14" s="55" t="s">
        <v>19</v>
      </c>
      <c r="B14" s="55"/>
      <c r="C14" s="37">
        <f t="shared" ref="C14:S14" si="1">SUM(C5:C13)</f>
        <v>795.94899999999996</v>
      </c>
      <c r="D14" s="37">
        <f t="shared" si="1"/>
        <v>131.69999999999999</v>
      </c>
      <c r="E14" s="37">
        <f t="shared" si="1"/>
        <v>707.8</v>
      </c>
      <c r="F14" s="37">
        <f t="shared" si="1"/>
        <v>318.89999999999998</v>
      </c>
      <c r="G14" s="37">
        <f t="shared" si="1"/>
        <v>5260.6</v>
      </c>
      <c r="H14" s="37">
        <f t="shared" si="1"/>
        <v>84.100000000000009</v>
      </c>
      <c r="I14" s="37">
        <f t="shared" si="1"/>
        <v>1281.9000000000001</v>
      </c>
      <c r="J14" s="37">
        <f t="shared" si="1"/>
        <v>1210.3305399999999</v>
      </c>
      <c r="K14" s="37">
        <f t="shared" si="1"/>
        <v>614.6</v>
      </c>
      <c r="L14" s="37">
        <f t="shared" si="1"/>
        <v>4691.3999999999996</v>
      </c>
      <c r="M14" s="37">
        <f t="shared" si="1"/>
        <v>760.6</v>
      </c>
      <c r="N14" s="37">
        <f t="shared" si="1"/>
        <v>323.89999999999998</v>
      </c>
      <c r="O14" s="37">
        <f t="shared" si="1"/>
        <v>1068.0999999999999</v>
      </c>
      <c r="P14" s="37">
        <f t="shared" si="1"/>
        <v>411.4</v>
      </c>
      <c r="Q14" s="37">
        <f t="shared" si="1"/>
        <v>946.4</v>
      </c>
      <c r="R14" s="37">
        <f t="shared" si="1"/>
        <v>956</v>
      </c>
      <c r="S14" s="37">
        <f t="shared" si="1"/>
        <v>19563.679540000001</v>
      </c>
    </row>
    <row r="15" spans="1:19" x14ac:dyDescent="0.2">
      <c r="A15" s="5" t="s">
        <v>24</v>
      </c>
      <c r="B15" s="5" t="s">
        <v>58</v>
      </c>
      <c r="C15" s="4">
        <v>76.2</v>
      </c>
      <c r="D15" s="4">
        <v>76.2</v>
      </c>
      <c r="E15" s="4">
        <v>76.2</v>
      </c>
      <c r="F15" s="4">
        <v>76.2</v>
      </c>
      <c r="G15" s="4"/>
      <c r="H15" s="4">
        <v>76.2</v>
      </c>
      <c r="I15" s="4">
        <v>76.2</v>
      </c>
      <c r="J15" s="4">
        <v>177.9</v>
      </c>
      <c r="K15" s="4">
        <v>76.2</v>
      </c>
      <c r="L15" s="4">
        <v>177.9</v>
      </c>
      <c r="M15" s="4">
        <v>76.2</v>
      </c>
      <c r="N15" s="4">
        <v>76.2</v>
      </c>
      <c r="O15" s="4">
        <v>76.2</v>
      </c>
      <c r="P15" s="4">
        <v>76.2</v>
      </c>
      <c r="Q15" s="4">
        <v>76.2</v>
      </c>
      <c r="R15" s="4">
        <v>177.9</v>
      </c>
      <c r="S15" s="4">
        <f t="shared" si="0"/>
        <v>1448.1000000000004</v>
      </c>
    </row>
    <row r="16" spans="1:19" s="20" customFormat="1" x14ac:dyDescent="0.2">
      <c r="A16" s="9" t="s">
        <v>46</v>
      </c>
      <c r="B16" s="9" t="s">
        <v>59</v>
      </c>
      <c r="C16" s="10">
        <v>0.96499999999999997</v>
      </c>
      <c r="D16" s="10">
        <v>0.76900000000000002</v>
      </c>
      <c r="E16" s="10">
        <v>2.04</v>
      </c>
      <c r="F16" s="10">
        <v>1.5740000000000001</v>
      </c>
      <c r="G16" s="10">
        <v>11.744999999999999</v>
      </c>
      <c r="H16" s="10">
        <v>0.84399999999999997</v>
      </c>
      <c r="I16" s="10">
        <v>2.9169999999999998</v>
      </c>
      <c r="J16" s="10">
        <v>4.6920000000000002</v>
      </c>
      <c r="K16" s="10">
        <v>2.5510000000000002</v>
      </c>
      <c r="L16" s="10">
        <v>9.0939999999999994</v>
      </c>
      <c r="M16" s="10">
        <v>1.9750000000000001</v>
      </c>
      <c r="N16" s="10">
        <v>1.966</v>
      </c>
      <c r="O16" s="10">
        <v>3.492</v>
      </c>
      <c r="P16" s="10">
        <v>1.274</v>
      </c>
      <c r="Q16" s="10">
        <v>4.3230000000000004</v>
      </c>
      <c r="R16" s="10">
        <v>3.5790000000000002</v>
      </c>
      <c r="S16" s="6">
        <f t="shared" si="0"/>
        <v>53.800000000000004</v>
      </c>
    </row>
    <row r="17" spans="1:20" s="20" customFormat="1" x14ac:dyDescent="0.2">
      <c r="A17" s="9" t="s">
        <v>47</v>
      </c>
      <c r="B17" s="9" t="s">
        <v>59</v>
      </c>
      <c r="C17" s="10">
        <v>1255.2</v>
      </c>
      <c r="D17" s="10">
        <v>1270.3</v>
      </c>
      <c r="E17" s="10">
        <v>1312.3</v>
      </c>
      <c r="F17" s="10">
        <v>1458.4</v>
      </c>
      <c r="G17" s="10"/>
      <c r="H17" s="10">
        <v>1348.5</v>
      </c>
      <c r="I17" s="10">
        <v>1417.2</v>
      </c>
      <c r="J17" s="10">
        <v>1831.8</v>
      </c>
      <c r="K17" s="10">
        <v>1428.2</v>
      </c>
      <c r="L17" s="10"/>
      <c r="M17" s="10">
        <v>1545.3</v>
      </c>
      <c r="N17" s="10">
        <v>1453.6</v>
      </c>
      <c r="O17" s="10">
        <v>1413.1</v>
      </c>
      <c r="P17" s="10">
        <v>1144.3</v>
      </c>
      <c r="Q17" s="10">
        <v>1849.9</v>
      </c>
      <c r="R17" s="10">
        <v>1667</v>
      </c>
      <c r="S17" s="6">
        <f t="shared" si="0"/>
        <v>20395.100000000002</v>
      </c>
    </row>
    <row r="18" spans="1:20" x14ac:dyDescent="0.2">
      <c r="A18" s="5" t="s">
        <v>21</v>
      </c>
      <c r="B18" s="5" t="s">
        <v>59</v>
      </c>
      <c r="C18" s="4">
        <f>C16+C17</f>
        <v>1256.165</v>
      </c>
      <c r="D18" s="4">
        <f t="shared" ref="D18:R18" si="2">D16+D17</f>
        <v>1271.069</v>
      </c>
      <c r="E18" s="4">
        <f t="shared" si="2"/>
        <v>1314.34</v>
      </c>
      <c r="F18" s="4">
        <f t="shared" si="2"/>
        <v>1459.9740000000002</v>
      </c>
      <c r="G18" s="4">
        <f t="shared" si="2"/>
        <v>11.744999999999999</v>
      </c>
      <c r="H18" s="4">
        <f t="shared" si="2"/>
        <v>1349.3440000000001</v>
      </c>
      <c r="I18" s="4">
        <f t="shared" si="2"/>
        <v>1420.117</v>
      </c>
      <c r="J18" s="4">
        <f t="shared" si="2"/>
        <v>1836.492</v>
      </c>
      <c r="K18" s="4">
        <f t="shared" si="2"/>
        <v>1430.751</v>
      </c>
      <c r="L18" s="4">
        <f t="shared" si="2"/>
        <v>9.0939999999999994</v>
      </c>
      <c r="M18" s="4">
        <f t="shared" si="2"/>
        <v>1547.2749999999999</v>
      </c>
      <c r="N18" s="4">
        <f t="shared" si="2"/>
        <v>1455.5659999999998</v>
      </c>
      <c r="O18" s="4">
        <f t="shared" si="2"/>
        <v>1416.5919999999999</v>
      </c>
      <c r="P18" s="4">
        <f t="shared" si="2"/>
        <v>1145.5739999999998</v>
      </c>
      <c r="Q18" s="4">
        <f t="shared" si="2"/>
        <v>1854.2230000000002</v>
      </c>
      <c r="R18" s="4">
        <f t="shared" si="2"/>
        <v>1670.579</v>
      </c>
      <c r="S18" s="4">
        <f t="shared" si="0"/>
        <v>20448.900000000001</v>
      </c>
    </row>
    <row r="19" spans="1:20" x14ac:dyDescent="0.2">
      <c r="A19" s="9" t="s">
        <v>48</v>
      </c>
      <c r="B19" s="9" t="s">
        <v>60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v>1.65</v>
      </c>
      <c r="N19" s="10"/>
      <c r="O19" s="10"/>
      <c r="P19" s="10"/>
      <c r="Q19" s="10"/>
      <c r="R19" s="10"/>
      <c r="S19" s="6">
        <f t="shared" si="0"/>
        <v>1.65</v>
      </c>
    </row>
    <row r="20" spans="1:20" x14ac:dyDescent="0.2">
      <c r="A20" s="9" t="s">
        <v>49</v>
      </c>
      <c r="B20" s="9" t="s">
        <v>60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">
        <f t="shared" si="0"/>
        <v>0</v>
      </c>
    </row>
    <row r="21" spans="1:20" x14ac:dyDescent="0.2">
      <c r="A21" s="9" t="s">
        <v>50</v>
      </c>
      <c r="B21" s="9" t="s">
        <v>60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">
        <f t="shared" si="0"/>
        <v>0</v>
      </c>
    </row>
    <row r="22" spans="1:20" x14ac:dyDescent="0.2">
      <c r="A22" s="15" t="s">
        <v>27</v>
      </c>
      <c r="B22" s="5" t="s">
        <v>60</v>
      </c>
      <c r="C22" s="4">
        <f t="shared" ref="C22:R22" si="3">C19+C20+C21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1.65</v>
      </c>
      <c r="N22" s="4">
        <f t="shared" si="3"/>
        <v>0</v>
      </c>
      <c r="O22" s="4">
        <f t="shared" si="3"/>
        <v>0</v>
      </c>
      <c r="P22" s="4">
        <f t="shared" si="3"/>
        <v>0</v>
      </c>
      <c r="Q22" s="4">
        <f t="shared" si="3"/>
        <v>0</v>
      </c>
      <c r="R22" s="4">
        <f t="shared" si="3"/>
        <v>0</v>
      </c>
      <c r="S22" s="4">
        <f t="shared" si="0"/>
        <v>1.65</v>
      </c>
    </row>
    <row r="23" spans="1:20" hidden="1" x14ac:dyDescent="0.2">
      <c r="A23" s="11" t="s">
        <v>20</v>
      </c>
      <c r="B23" s="11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14"/>
    </row>
    <row r="24" spans="1:20" ht="15.75" customHeight="1" x14ac:dyDescent="0.2">
      <c r="A24" s="8" t="s">
        <v>62</v>
      </c>
      <c r="B24" s="9" t="s">
        <v>61</v>
      </c>
      <c r="C24" s="10">
        <v>159.33600000000001</v>
      </c>
      <c r="D24" s="10"/>
      <c r="E24" s="10">
        <v>491.78399999999999</v>
      </c>
      <c r="F24" s="10">
        <v>132.90700000000001</v>
      </c>
      <c r="G24" s="10"/>
      <c r="H24" s="10"/>
      <c r="I24" s="10"/>
      <c r="J24" s="10">
        <v>288.25200000000001</v>
      </c>
      <c r="K24" s="10">
        <v>506.149</v>
      </c>
      <c r="L24" s="10">
        <v>1606.8340000000001</v>
      </c>
      <c r="M24" s="10">
        <v>1591.9770000000001</v>
      </c>
      <c r="N24" s="10">
        <v>131.184</v>
      </c>
      <c r="O24" s="10"/>
      <c r="P24" s="10"/>
      <c r="Q24" s="10"/>
      <c r="R24" s="10">
        <v>196.477</v>
      </c>
      <c r="S24" s="6">
        <f t="shared" si="0"/>
        <v>5104.8999999999996</v>
      </c>
      <c r="T24" s="13"/>
    </row>
    <row r="25" spans="1:20" x14ac:dyDescent="0.2">
      <c r="A25" s="42" t="s">
        <v>69</v>
      </c>
      <c r="B25" s="9" t="s">
        <v>61</v>
      </c>
      <c r="C25" s="10"/>
      <c r="D25" s="10"/>
      <c r="E25" s="10"/>
      <c r="F25" s="10"/>
      <c r="G25" s="10"/>
      <c r="H25" s="10"/>
      <c r="I25" s="10">
        <v>14.647500000000001</v>
      </c>
      <c r="J25" s="10"/>
      <c r="K25" s="10"/>
      <c r="L25" s="10"/>
      <c r="M25" s="10"/>
      <c r="N25" s="10"/>
      <c r="O25" s="10"/>
      <c r="P25" s="10"/>
      <c r="Q25" s="10"/>
      <c r="R25" s="10"/>
      <c r="S25" s="6">
        <f t="shared" si="0"/>
        <v>14.647500000000001</v>
      </c>
    </row>
    <row r="26" spans="1:20" ht="14.25" customHeight="1" x14ac:dyDescent="0.2">
      <c r="A26" s="42" t="s">
        <v>70</v>
      </c>
      <c r="B26" s="9" t="s">
        <v>61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62</v>
      </c>
      <c r="M26" s="10"/>
      <c r="N26" s="10"/>
      <c r="O26" s="10"/>
      <c r="P26" s="10"/>
      <c r="Q26" s="10"/>
      <c r="R26" s="10"/>
      <c r="S26" s="6">
        <f t="shared" si="0"/>
        <v>62</v>
      </c>
    </row>
    <row r="27" spans="1:20" ht="15.75" customHeight="1" x14ac:dyDescent="0.2">
      <c r="A27" s="42" t="s">
        <v>71</v>
      </c>
      <c r="B27" s="9" t="s">
        <v>61</v>
      </c>
      <c r="C27" s="10"/>
      <c r="D27" s="10"/>
      <c r="E27" s="10"/>
      <c r="F27" s="10"/>
      <c r="G27" s="10"/>
      <c r="H27" s="10"/>
      <c r="I27" s="10"/>
      <c r="J27" s="30"/>
      <c r="K27" s="30"/>
      <c r="L27" s="10">
        <v>200</v>
      </c>
      <c r="M27" s="31"/>
      <c r="N27" s="10"/>
      <c r="O27" s="31"/>
      <c r="P27" s="10"/>
      <c r="Q27" s="10"/>
      <c r="R27" s="10"/>
      <c r="S27" s="6">
        <f t="shared" si="0"/>
        <v>200</v>
      </c>
    </row>
    <row r="28" spans="1:20" x14ac:dyDescent="0.2">
      <c r="A28" s="42" t="s">
        <v>72</v>
      </c>
      <c r="B28" s="9" t="s">
        <v>61</v>
      </c>
      <c r="C28" s="10"/>
      <c r="D28" s="10"/>
      <c r="E28" s="10"/>
      <c r="F28" s="10"/>
      <c r="G28" s="10"/>
      <c r="H28" s="10"/>
      <c r="I28" s="10"/>
      <c r="J28" s="32"/>
      <c r="K28" s="32"/>
      <c r="L28" s="10">
        <v>20</v>
      </c>
      <c r="M28" s="31"/>
      <c r="N28" s="10"/>
      <c r="O28" s="31"/>
      <c r="P28" s="10"/>
      <c r="Q28" s="10"/>
      <c r="R28" s="10"/>
      <c r="S28" s="6">
        <f t="shared" si="0"/>
        <v>20</v>
      </c>
    </row>
    <row r="29" spans="1:20" x14ac:dyDescent="0.2">
      <c r="A29" s="41" t="s">
        <v>68</v>
      </c>
      <c r="B29" s="9" t="s">
        <v>61</v>
      </c>
      <c r="C29" s="10"/>
      <c r="D29" s="10"/>
      <c r="E29" s="10"/>
      <c r="F29" s="10"/>
      <c r="G29" s="10"/>
      <c r="H29" s="10"/>
      <c r="I29" s="10"/>
      <c r="J29" s="33"/>
      <c r="K29" s="33"/>
      <c r="L29" s="10"/>
      <c r="M29" s="31"/>
      <c r="N29" s="10"/>
      <c r="O29" s="33"/>
      <c r="P29" s="10"/>
      <c r="Q29" s="10"/>
      <c r="R29" s="10"/>
      <c r="S29" s="6">
        <f t="shared" si="0"/>
        <v>0</v>
      </c>
    </row>
    <row r="30" spans="1:20" x14ac:dyDescent="0.2">
      <c r="A30" s="41" t="s">
        <v>68</v>
      </c>
      <c r="B30" s="9" t="s">
        <v>61</v>
      </c>
      <c r="C30" s="10"/>
      <c r="D30" s="10"/>
      <c r="E30" s="10"/>
      <c r="F30" s="10"/>
      <c r="G30" s="10"/>
      <c r="H30" s="10"/>
      <c r="I30" s="10"/>
      <c r="J30" s="30"/>
      <c r="K30" s="30"/>
      <c r="L30" s="10"/>
      <c r="M30" s="31"/>
      <c r="N30" s="10"/>
      <c r="O30" s="31"/>
      <c r="P30" s="10"/>
      <c r="Q30" s="10"/>
      <c r="R30" s="10"/>
      <c r="S30" s="6">
        <f t="shared" si="0"/>
        <v>0</v>
      </c>
    </row>
    <row r="31" spans="1:20" x14ac:dyDescent="0.2">
      <c r="A31" s="41" t="s">
        <v>68</v>
      </c>
      <c r="B31" s="9" t="s">
        <v>61</v>
      </c>
      <c r="C31" s="10"/>
      <c r="D31" s="10"/>
      <c r="E31" s="10"/>
      <c r="F31" s="10"/>
      <c r="G31" s="10"/>
      <c r="H31" s="10"/>
      <c r="I31" s="10"/>
      <c r="J31" s="30"/>
      <c r="K31" s="30"/>
      <c r="L31" s="10"/>
      <c r="M31" s="31"/>
      <c r="N31" s="10"/>
      <c r="O31" s="31"/>
      <c r="P31" s="10"/>
      <c r="Q31" s="10"/>
      <c r="R31" s="10"/>
      <c r="S31" s="6">
        <f t="shared" si="0"/>
        <v>0</v>
      </c>
    </row>
    <row r="32" spans="1:20" x14ac:dyDescent="0.2">
      <c r="A32" s="41" t="s">
        <v>68</v>
      </c>
      <c r="B32" s="9" t="s">
        <v>61</v>
      </c>
      <c r="C32" s="10"/>
      <c r="D32" s="10"/>
      <c r="E32" s="10"/>
      <c r="F32" s="10"/>
      <c r="G32" s="10"/>
      <c r="H32" s="10"/>
      <c r="I32" s="10"/>
      <c r="J32" s="32"/>
      <c r="K32" s="32"/>
      <c r="L32" s="10"/>
      <c r="M32" s="31"/>
      <c r="N32" s="10"/>
      <c r="O32" s="31"/>
      <c r="P32" s="10"/>
      <c r="Q32" s="10"/>
      <c r="R32" s="10"/>
      <c r="S32" s="6">
        <f t="shared" si="0"/>
        <v>0</v>
      </c>
    </row>
    <row r="33" spans="1:20" x14ac:dyDescent="0.2">
      <c r="A33" s="41" t="s">
        <v>68</v>
      </c>
      <c r="B33" s="9" t="s">
        <v>61</v>
      </c>
      <c r="C33" s="10"/>
      <c r="D33" s="10"/>
      <c r="E33" s="10"/>
      <c r="F33" s="10"/>
      <c r="G33" s="10"/>
      <c r="H33" s="10"/>
      <c r="I33" s="10"/>
      <c r="J33" s="30"/>
      <c r="K33" s="30"/>
      <c r="L33" s="10"/>
      <c r="M33" s="31"/>
      <c r="N33" s="10"/>
      <c r="O33" s="31"/>
      <c r="P33" s="10"/>
      <c r="Q33" s="10"/>
      <c r="R33" s="10"/>
      <c r="S33" s="6">
        <f t="shared" si="0"/>
        <v>0</v>
      </c>
    </row>
    <row r="34" spans="1:20" x14ac:dyDescent="0.2">
      <c r="A34" s="41" t="s">
        <v>68</v>
      </c>
      <c r="B34" s="9" t="s">
        <v>61</v>
      </c>
      <c r="C34" s="7"/>
      <c r="D34" s="7"/>
      <c r="E34" s="7"/>
      <c r="F34" s="7"/>
      <c r="G34" s="7"/>
      <c r="H34" s="7"/>
      <c r="I34" s="10"/>
      <c r="J34" s="30"/>
      <c r="K34" s="30"/>
      <c r="L34" s="10"/>
      <c r="M34" s="31"/>
      <c r="N34" s="7"/>
      <c r="O34" s="31"/>
      <c r="P34" s="7"/>
      <c r="Q34" s="7"/>
      <c r="R34" s="7"/>
      <c r="S34" s="6">
        <f t="shared" si="0"/>
        <v>0</v>
      </c>
    </row>
    <row r="35" spans="1:20" x14ac:dyDescent="0.2">
      <c r="A35" s="41" t="s">
        <v>68</v>
      </c>
      <c r="B35" s="9" t="s">
        <v>61</v>
      </c>
      <c r="C35" s="10"/>
      <c r="D35" s="10"/>
      <c r="E35" s="10"/>
      <c r="F35" s="10"/>
      <c r="G35" s="10"/>
      <c r="H35" s="10"/>
      <c r="I35" s="10"/>
      <c r="J35" s="30"/>
      <c r="K35" s="30"/>
      <c r="L35" s="10"/>
      <c r="M35" s="31"/>
      <c r="N35" s="10"/>
      <c r="O35" s="31"/>
      <c r="P35" s="10"/>
      <c r="Q35" s="10"/>
      <c r="R35" s="10"/>
      <c r="S35" s="6">
        <f t="shared" si="0"/>
        <v>0</v>
      </c>
    </row>
    <row r="36" spans="1:20" s="12" customFormat="1" x14ac:dyDescent="0.2">
      <c r="A36" s="41" t="s">
        <v>68</v>
      </c>
      <c r="B36" s="9" t="s">
        <v>61</v>
      </c>
      <c r="C36" s="10"/>
      <c r="D36" s="10"/>
      <c r="E36" s="10"/>
      <c r="F36" s="10"/>
      <c r="G36" s="10"/>
      <c r="H36" s="10"/>
      <c r="I36" s="10"/>
      <c r="J36" s="30"/>
      <c r="K36" s="30"/>
      <c r="L36" s="10"/>
      <c r="M36" s="31"/>
      <c r="N36" s="10"/>
      <c r="O36" s="31"/>
      <c r="P36" s="10"/>
      <c r="Q36" s="10"/>
      <c r="R36" s="10"/>
      <c r="S36" s="6">
        <f t="shared" si="0"/>
        <v>0</v>
      </c>
    </row>
    <row r="37" spans="1:20" x14ac:dyDescent="0.2">
      <c r="A37" s="15" t="s">
        <v>26</v>
      </c>
      <c r="B37" s="5" t="s">
        <v>61</v>
      </c>
      <c r="C37" s="4">
        <f t="shared" ref="C37:S37" si="4">SUM(C24:C36)</f>
        <v>159.33600000000001</v>
      </c>
      <c r="D37" s="4">
        <f t="shared" si="4"/>
        <v>0</v>
      </c>
      <c r="E37" s="4">
        <f t="shared" si="4"/>
        <v>491.78399999999999</v>
      </c>
      <c r="F37" s="4">
        <f t="shared" si="4"/>
        <v>132.90700000000001</v>
      </c>
      <c r="G37" s="4">
        <f t="shared" si="4"/>
        <v>0</v>
      </c>
      <c r="H37" s="4">
        <f t="shared" si="4"/>
        <v>0</v>
      </c>
      <c r="I37" s="4">
        <f t="shared" si="4"/>
        <v>14.647500000000001</v>
      </c>
      <c r="J37" s="4">
        <f t="shared" si="4"/>
        <v>288.25200000000001</v>
      </c>
      <c r="K37" s="4">
        <f t="shared" si="4"/>
        <v>506.149</v>
      </c>
      <c r="L37" s="4">
        <f t="shared" si="4"/>
        <v>1888.8340000000001</v>
      </c>
      <c r="M37" s="4">
        <f t="shared" si="4"/>
        <v>1591.9770000000001</v>
      </c>
      <c r="N37" s="4">
        <f t="shared" si="4"/>
        <v>131.184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4">
        <f t="shared" si="4"/>
        <v>196.477</v>
      </c>
      <c r="S37" s="4">
        <f t="shared" si="4"/>
        <v>5401.5474999999997</v>
      </c>
    </row>
    <row r="38" spans="1:20" s="35" customFormat="1" ht="15" customHeight="1" x14ac:dyDescent="0.2">
      <c r="A38" s="8" t="s">
        <v>33</v>
      </c>
      <c r="B38" s="9" t="s">
        <v>34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</row>
    <row r="39" spans="1:20" x14ac:dyDescent="0.2">
      <c r="A39" s="56" t="s">
        <v>63</v>
      </c>
      <c r="B39" s="57"/>
      <c r="C39" s="27">
        <f>C18+C22+C37</f>
        <v>1415.501</v>
      </c>
      <c r="D39" s="27">
        <f t="shared" ref="D39:R39" si="5">D18+D22+D37</f>
        <v>1271.069</v>
      </c>
      <c r="E39" s="27">
        <f t="shared" si="5"/>
        <v>1806.1239999999998</v>
      </c>
      <c r="F39" s="27">
        <f t="shared" si="5"/>
        <v>1592.8810000000001</v>
      </c>
      <c r="G39" s="27">
        <f t="shared" si="5"/>
        <v>11.744999999999999</v>
      </c>
      <c r="H39" s="27">
        <f t="shared" si="5"/>
        <v>1349.3440000000001</v>
      </c>
      <c r="I39" s="27">
        <f t="shared" si="5"/>
        <v>1434.7645</v>
      </c>
      <c r="J39" s="27">
        <f t="shared" si="5"/>
        <v>2124.7440000000001</v>
      </c>
      <c r="K39" s="27">
        <f t="shared" si="5"/>
        <v>1936.9</v>
      </c>
      <c r="L39" s="27">
        <f t="shared" si="5"/>
        <v>1897.9280000000001</v>
      </c>
      <c r="M39" s="27">
        <f t="shared" si="5"/>
        <v>3140.902</v>
      </c>
      <c r="N39" s="27">
        <f t="shared" si="5"/>
        <v>1586.7499999999998</v>
      </c>
      <c r="O39" s="27">
        <f t="shared" si="5"/>
        <v>1416.5919999999999</v>
      </c>
      <c r="P39" s="27">
        <f t="shared" si="5"/>
        <v>1145.5739999999998</v>
      </c>
      <c r="Q39" s="27">
        <f t="shared" si="5"/>
        <v>1854.2230000000002</v>
      </c>
      <c r="R39" s="27">
        <f t="shared" si="5"/>
        <v>1867.056</v>
      </c>
      <c r="S39" s="27">
        <f t="shared" si="0"/>
        <v>25852.097500000003</v>
      </c>
    </row>
    <row r="40" spans="1:20" x14ac:dyDescent="0.2">
      <c r="A40" s="62" t="s">
        <v>56</v>
      </c>
      <c r="B40" s="63"/>
      <c r="C40" s="34">
        <f>C15+C18+C22+C37+C38</f>
        <v>1491.701</v>
      </c>
      <c r="D40" s="34">
        <f t="shared" ref="D40:R40" si="6">D15+D18+D22+D37+D38</f>
        <v>1347.269</v>
      </c>
      <c r="E40" s="34">
        <f t="shared" si="6"/>
        <v>1882.3240000000001</v>
      </c>
      <c r="F40" s="34">
        <f t="shared" si="6"/>
        <v>1669.0810000000001</v>
      </c>
      <c r="G40" s="34">
        <f t="shared" si="6"/>
        <v>11.744999999999999</v>
      </c>
      <c r="H40" s="34">
        <f t="shared" si="6"/>
        <v>1425.5440000000001</v>
      </c>
      <c r="I40" s="34">
        <f t="shared" si="6"/>
        <v>1510.9645</v>
      </c>
      <c r="J40" s="34">
        <f t="shared" si="6"/>
        <v>2302.6440000000002</v>
      </c>
      <c r="K40" s="34">
        <f t="shared" si="6"/>
        <v>2013.1</v>
      </c>
      <c r="L40" s="34">
        <f t="shared" si="6"/>
        <v>2075.828</v>
      </c>
      <c r="M40" s="34">
        <f t="shared" si="6"/>
        <v>3217.1019999999999</v>
      </c>
      <c r="N40" s="34">
        <f t="shared" si="6"/>
        <v>1662.9499999999998</v>
      </c>
      <c r="O40" s="34">
        <f t="shared" si="6"/>
        <v>1492.7919999999999</v>
      </c>
      <c r="P40" s="34">
        <f t="shared" si="6"/>
        <v>1221.7739999999999</v>
      </c>
      <c r="Q40" s="34">
        <f t="shared" si="6"/>
        <v>1930.4230000000002</v>
      </c>
      <c r="R40" s="34">
        <f t="shared" si="6"/>
        <v>2044.9560000000001</v>
      </c>
      <c r="S40" s="36">
        <f t="shared" si="0"/>
        <v>27300.197500000002</v>
      </c>
    </row>
    <row r="41" spans="1:20" x14ac:dyDescent="0.2">
      <c r="A41" s="64" t="s">
        <v>64</v>
      </c>
      <c r="B41" s="5" t="s">
        <v>30</v>
      </c>
      <c r="C41" s="4">
        <f t="shared" ref="C41:Q41" si="7">C40+C14</f>
        <v>2287.65</v>
      </c>
      <c r="D41" s="4">
        <f t="shared" si="7"/>
        <v>1478.9690000000001</v>
      </c>
      <c r="E41" s="4">
        <f t="shared" si="7"/>
        <v>2590.1239999999998</v>
      </c>
      <c r="F41" s="4">
        <f t="shared" si="7"/>
        <v>1987.9810000000002</v>
      </c>
      <c r="G41" s="4">
        <f t="shared" si="7"/>
        <v>5272.3450000000003</v>
      </c>
      <c r="H41" s="4">
        <f t="shared" si="7"/>
        <v>1509.644</v>
      </c>
      <c r="I41" s="4">
        <f t="shared" si="7"/>
        <v>2792.8645000000001</v>
      </c>
      <c r="J41" s="4">
        <f t="shared" si="7"/>
        <v>3512.9745400000002</v>
      </c>
      <c r="K41" s="4">
        <f t="shared" si="7"/>
        <v>2627.7</v>
      </c>
      <c r="L41" s="4">
        <f t="shared" si="7"/>
        <v>6767.2279999999992</v>
      </c>
      <c r="M41" s="4">
        <f t="shared" si="7"/>
        <v>3977.7019999999998</v>
      </c>
      <c r="N41" s="4">
        <f t="shared" si="7"/>
        <v>1986.85</v>
      </c>
      <c r="O41" s="4">
        <f t="shared" si="7"/>
        <v>2560.8919999999998</v>
      </c>
      <c r="P41" s="4">
        <f t="shared" si="7"/>
        <v>1633.174</v>
      </c>
      <c r="Q41" s="4">
        <f t="shared" si="7"/>
        <v>2876.8230000000003</v>
      </c>
      <c r="R41" s="4">
        <f>R40+R14</f>
        <v>3000.9560000000001</v>
      </c>
      <c r="S41" s="4">
        <f t="shared" si="0"/>
        <v>46863.877039999999</v>
      </c>
      <c r="T41" s="12"/>
    </row>
    <row r="42" spans="1:20" x14ac:dyDescent="0.2">
      <c r="A42" s="65"/>
      <c r="B42" s="1" t="s">
        <v>55</v>
      </c>
      <c r="C42" s="3"/>
      <c r="D42" s="3"/>
      <c r="E42" s="3"/>
      <c r="F42" s="3"/>
      <c r="G42" s="3">
        <v>756.47154999999998</v>
      </c>
      <c r="H42" s="3"/>
      <c r="I42" s="3"/>
      <c r="J42" s="3">
        <v>6.2694599999999996</v>
      </c>
      <c r="K42" s="3">
        <v>25.049379999999999</v>
      </c>
      <c r="L42" s="3">
        <v>172.98344</v>
      </c>
      <c r="M42" s="3"/>
      <c r="N42" s="3"/>
      <c r="O42" s="3">
        <v>106.72526999999999</v>
      </c>
      <c r="P42" s="3"/>
      <c r="Q42" s="3"/>
      <c r="R42" s="3"/>
      <c r="S42" s="2">
        <f t="shared" si="0"/>
        <v>1067.4991</v>
      </c>
    </row>
    <row r="43" spans="1:20" x14ac:dyDescent="0.2">
      <c r="A43" s="66"/>
      <c r="B43" s="5" t="s">
        <v>25</v>
      </c>
      <c r="C43" s="4">
        <f t="shared" ref="C43:R43" si="8">C41+C42</f>
        <v>2287.65</v>
      </c>
      <c r="D43" s="4">
        <f t="shared" si="8"/>
        <v>1478.9690000000001</v>
      </c>
      <c r="E43" s="4">
        <f t="shared" si="8"/>
        <v>2590.1239999999998</v>
      </c>
      <c r="F43" s="4">
        <f t="shared" si="8"/>
        <v>1987.9810000000002</v>
      </c>
      <c r="G43" s="4">
        <f t="shared" si="8"/>
        <v>6028.8165500000005</v>
      </c>
      <c r="H43" s="4">
        <f t="shared" si="8"/>
        <v>1509.644</v>
      </c>
      <c r="I43" s="4">
        <f t="shared" si="8"/>
        <v>2792.8645000000001</v>
      </c>
      <c r="J43" s="4">
        <f t="shared" si="8"/>
        <v>3519.2440000000001</v>
      </c>
      <c r="K43" s="4">
        <f t="shared" si="8"/>
        <v>2652.7493799999997</v>
      </c>
      <c r="L43" s="4">
        <f t="shared" si="8"/>
        <v>6940.2114399999991</v>
      </c>
      <c r="M43" s="4">
        <f t="shared" si="8"/>
        <v>3977.7019999999998</v>
      </c>
      <c r="N43" s="4">
        <f t="shared" si="8"/>
        <v>1986.85</v>
      </c>
      <c r="O43" s="4">
        <f t="shared" si="8"/>
        <v>2667.6172699999997</v>
      </c>
      <c r="P43" s="4">
        <f t="shared" si="8"/>
        <v>1633.174</v>
      </c>
      <c r="Q43" s="4">
        <f t="shared" si="8"/>
        <v>2876.8230000000003</v>
      </c>
      <c r="R43" s="4">
        <f t="shared" si="8"/>
        <v>3000.9560000000001</v>
      </c>
      <c r="S43" s="4">
        <f t="shared" si="0"/>
        <v>47931.37614</v>
      </c>
      <c r="T43" s="12"/>
    </row>
    <row r="44" spans="1:20" x14ac:dyDescent="0.2">
      <c r="A44" s="59" t="s">
        <v>67</v>
      </c>
      <c r="B44" s="38" t="s">
        <v>51</v>
      </c>
      <c r="C44" s="25">
        <v>7.8479999999999999</v>
      </c>
      <c r="D44" s="25">
        <v>6.2560000000000002</v>
      </c>
      <c r="E44" s="25">
        <v>16.603000000000002</v>
      </c>
      <c r="F44" s="25">
        <v>12.808999999999999</v>
      </c>
      <c r="G44" s="25">
        <v>95.549000000000007</v>
      </c>
      <c r="H44" s="25">
        <v>6.867</v>
      </c>
      <c r="I44" s="25">
        <v>23.73</v>
      </c>
      <c r="J44" s="25">
        <v>38.167999999999999</v>
      </c>
      <c r="K44" s="25">
        <v>20.75</v>
      </c>
      <c r="L44" s="25">
        <v>73.983999999999995</v>
      </c>
      <c r="M44" s="25">
        <v>16.067</v>
      </c>
      <c r="N44" s="25">
        <v>15.993</v>
      </c>
      <c r="O44" s="25">
        <v>28.413</v>
      </c>
      <c r="P44" s="25">
        <v>10.366</v>
      </c>
      <c r="Q44" s="25">
        <v>35.168999999999997</v>
      </c>
      <c r="R44" s="25">
        <v>29.116</v>
      </c>
      <c r="S44" s="2">
        <f t="shared" si="0"/>
        <v>437.68799999999993</v>
      </c>
    </row>
    <row r="45" spans="1:20" x14ac:dyDescent="0.2">
      <c r="A45" s="60"/>
      <c r="B45" s="38" t="s">
        <v>65</v>
      </c>
      <c r="C45" s="3"/>
      <c r="D45" s="3"/>
      <c r="E45" s="3">
        <v>253.66300000000001</v>
      </c>
      <c r="F45" s="3"/>
      <c r="G45" s="3"/>
      <c r="H45" s="3"/>
      <c r="I45" s="3"/>
      <c r="J45" s="3"/>
      <c r="K45" s="3"/>
      <c r="L45" s="3"/>
      <c r="M45" s="3"/>
      <c r="N45" s="3">
        <v>253.66300000000001</v>
      </c>
      <c r="O45" s="3"/>
      <c r="P45" s="3"/>
      <c r="Q45" s="3"/>
      <c r="R45" s="3"/>
      <c r="S45" s="2">
        <f t="shared" si="0"/>
        <v>507.32600000000002</v>
      </c>
    </row>
    <row r="46" spans="1:20" x14ac:dyDescent="0.2">
      <c r="A46" s="61"/>
      <c r="B46" s="39" t="s">
        <v>66</v>
      </c>
      <c r="C46" s="40">
        <f>C45+C44</f>
        <v>7.8479999999999999</v>
      </c>
      <c r="D46" s="40">
        <f t="shared" ref="D46:R46" si="9">D45+D44</f>
        <v>6.2560000000000002</v>
      </c>
      <c r="E46" s="40">
        <f t="shared" si="9"/>
        <v>270.26600000000002</v>
      </c>
      <c r="F46" s="40">
        <f t="shared" si="9"/>
        <v>12.808999999999999</v>
      </c>
      <c r="G46" s="40">
        <f t="shared" si="9"/>
        <v>95.549000000000007</v>
      </c>
      <c r="H46" s="40">
        <f t="shared" si="9"/>
        <v>6.867</v>
      </c>
      <c r="I46" s="40">
        <f t="shared" si="9"/>
        <v>23.73</v>
      </c>
      <c r="J46" s="40">
        <f t="shared" si="9"/>
        <v>38.167999999999999</v>
      </c>
      <c r="K46" s="40">
        <f t="shared" si="9"/>
        <v>20.75</v>
      </c>
      <c r="L46" s="40">
        <f t="shared" si="9"/>
        <v>73.983999999999995</v>
      </c>
      <c r="M46" s="40">
        <f t="shared" si="9"/>
        <v>16.067</v>
      </c>
      <c r="N46" s="40">
        <f t="shared" si="9"/>
        <v>269.65600000000001</v>
      </c>
      <c r="O46" s="40">
        <f t="shared" si="9"/>
        <v>28.413</v>
      </c>
      <c r="P46" s="40">
        <f t="shared" si="9"/>
        <v>10.366</v>
      </c>
      <c r="Q46" s="40">
        <f t="shared" si="9"/>
        <v>35.168999999999997</v>
      </c>
      <c r="R46" s="40">
        <f t="shared" si="9"/>
        <v>29.116</v>
      </c>
      <c r="S46" s="40">
        <f t="shared" si="0"/>
        <v>945.01400000000001</v>
      </c>
    </row>
    <row r="47" spans="1:20" x14ac:dyDescent="0.2">
      <c r="D47" s="16"/>
    </row>
  </sheetData>
  <mergeCells count="7">
    <mergeCell ref="A1:S1"/>
    <mergeCell ref="A14:B14"/>
    <mergeCell ref="A39:B39"/>
    <mergeCell ref="D2:E2"/>
    <mergeCell ref="A44:A46"/>
    <mergeCell ref="A40:B40"/>
    <mergeCell ref="A41:A43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2.75" x14ac:dyDescent="0.2"/>
  <cols>
    <col min="1" max="1" width="20.425781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">
      <c r="A2" s="44"/>
      <c r="B2" s="44"/>
      <c r="C2" s="18"/>
      <c r="D2" s="58"/>
      <c r="E2" s="5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43" t="s">
        <v>0</v>
      </c>
      <c r="D4" s="43" t="s">
        <v>1</v>
      </c>
      <c r="E4" s="43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3" t="s">
        <v>15</v>
      </c>
      <c r="S4" s="26" t="s">
        <v>16</v>
      </c>
    </row>
    <row r="5" spans="1:19" s="19" customFormat="1" ht="13.5" customHeight="1" x14ac:dyDescent="0.2">
      <c r="A5" s="21" t="s">
        <v>38</v>
      </c>
      <c r="B5" s="22" t="s">
        <v>31</v>
      </c>
      <c r="C5" s="23">
        <v>29.6</v>
      </c>
      <c r="D5" s="23">
        <v>11.5</v>
      </c>
      <c r="E5" s="23">
        <v>75</v>
      </c>
      <c r="F5" s="24">
        <v>17.100000000000001</v>
      </c>
      <c r="G5" s="24">
        <v>1499</v>
      </c>
      <c r="H5" s="24">
        <v>19.5</v>
      </c>
      <c r="I5" s="24">
        <v>34</v>
      </c>
      <c r="J5" s="24">
        <v>120.1</v>
      </c>
      <c r="K5" s="24">
        <v>36.4</v>
      </c>
      <c r="L5" s="24">
        <v>2883</v>
      </c>
      <c r="M5" s="24">
        <v>26.3</v>
      </c>
      <c r="N5" s="24">
        <v>27.1</v>
      </c>
      <c r="O5" s="24">
        <v>155</v>
      </c>
      <c r="P5" s="24">
        <v>58.4</v>
      </c>
      <c r="Q5" s="24">
        <v>343</v>
      </c>
      <c r="R5" s="24">
        <v>31.3</v>
      </c>
      <c r="S5" s="6">
        <f t="shared" ref="S5:S46" si="0">SUM(C5:R5)</f>
        <v>5366.3</v>
      </c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>
        <v>7.4</v>
      </c>
      <c r="I6" s="24">
        <v>5.7</v>
      </c>
      <c r="J6" s="24">
        <v>7.5</v>
      </c>
      <c r="K6" s="24">
        <v>5.5</v>
      </c>
      <c r="L6" s="24"/>
      <c r="M6" s="24"/>
      <c r="N6" s="24">
        <v>1</v>
      </c>
      <c r="O6" s="24">
        <v>14</v>
      </c>
      <c r="P6" s="24">
        <v>2.2999999999999998</v>
      </c>
      <c r="Q6" s="24"/>
      <c r="R6" s="24">
        <v>0.5</v>
      </c>
      <c r="S6" s="6">
        <f t="shared" si="0"/>
        <v>46.099999999999994</v>
      </c>
    </row>
    <row r="7" spans="1:19" s="19" customFormat="1" ht="13.5" customHeight="1" x14ac:dyDescent="0.2">
      <c r="A7" s="21" t="s">
        <v>40</v>
      </c>
      <c r="B7" s="22" t="s">
        <v>18</v>
      </c>
      <c r="C7" s="23">
        <v>23.8</v>
      </c>
      <c r="D7" s="23">
        <v>6.2</v>
      </c>
      <c r="E7" s="23">
        <v>46.6</v>
      </c>
      <c r="F7" s="24">
        <v>9.3000000000000007</v>
      </c>
      <c r="G7" s="24">
        <v>134.1</v>
      </c>
      <c r="H7" s="24">
        <v>6</v>
      </c>
      <c r="I7" s="24">
        <v>93.3</v>
      </c>
      <c r="J7" s="24">
        <v>36.799999999999997</v>
      </c>
      <c r="K7" s="24">
        <v>58.6</v>
      </c>
      <c r="L7" s="24">
        <v>518.4</v>
      </c>
      <c r="M7" s="24">
        <v>37.299999999999997</v>
      </c>
      <c r="N7" s="24">
        <v>50.8</v>
      </c>
      <c r="O7" s="24">
        <v>59.1</v>
      </c>
      <c r="P7" s="24">
        <v>12.7</v>
      </c>
      <c r="Q7" s="24">
        <v>26.8</v>
      </c>
      <c r="R7" s="24">
        <v>44.7</v>
      </c>
      <c r="S7" s="6">
        <f t="shared" si="0"/>
        <v>1164.5</v>
      </c>
    </row>
    <row r="8" spans="1:19" s="19" customFormat="1" ht="13.5" customHeight="1" x14ac:dyDescent="0.2">
      <c r="A8" s="21" t="s">
        <v>41</v>
      </c>
      <c r="B8" s="22" t="s">
        <v>52</v>
      </c>
      <c r="C8" s="23">
        <v>282.54899999999998</v>
      </c>
      <c r="D8" s="23">
        <v>100</v>
      </c>
      <c r="E8" s="23">
        <v>450</v>
      </c>
      <c r="F8" s="24">
        <v>141</v>
      </c>
      <c r="G8" s="24">
        <v>3523</v>
      </c>
      <c r="H8" s="24">
        <v>50</v>
      </c>
      <c r="I8" s="24">
        <v>565.70000000000005</v>
      </c>
      <c r="J8" s="24">
        <v>865.2</v>
      </c>
      <c r="K8" s="24">
        <v>499.1</v>
      </c>
      <c r="L8" s="24">
        <v>1030</v>
      </c>
      <c r="M8" s="24">
        <v>183</v>
      </c>
      <c r="N8" s="24">
        <v>220</v>
      </c>
      <c r="O8" s="24">
        <v>700</v>
      </c>
      <c r="P8" s="24">
        <v>300</v>
      </c>
      <c r="Q8" s="24">
        <v>430</v>
      </c>
      <c r="R8" s="24">
        <v>700</v>
      </c>
      <c r="S8" s="6">
        <f t="shared" si="0"/>
        <v>10039.548999999999</v>
      </c>
    </row>
    <row r="9" spans="1:19" s="19" customFormat="1" ht="13.5" customHeight="1" x14ac:dyDescent="0.2">
      <c r="A9" s="21" t="s">
        <v>53</v>
      </c>
      <c r="B9" s="22" t="s">
        <v>54</v>
      </c>
      <c r="C9" s="23">
        <v>324</v>
      </c>
      <c r="D9" s="23"/>
      <c r="E9" s="23">
        <v>65</v>
      </c>
      <c r="F9" s="24">
        <v>10.5</v>
      </c>
      <c r="G9" s="24">
        <v>4.5</v>
      </c>
      <c r="H9" s="24">
        <v>1.2</v>
      </c>
      <c r="I9" s="24">
        <v>463.2</v>
      </c>
      <c r="J9" s="24"/>
      <c r="K9" s="24"/>
      <c r="L9" s="24"/>
      <c r="M9" s="24">
        <v>49</v>
      </c>
      <c r="N9" s="24"/>
      <c r="O9" s="24"/>
      <c r="P9" s="24"/>
      <c r="Q9" s="24">
        <v>11.6</v>
      </c>
      <c r="R9" s="24"/>
      <c r="S9" s="6">
        <f t="shared" si="0"/>
        <v>929</v>
      </c>
    </row>
    <row r="10" spans="1:19" s="19" customFormat="1" ht="13.5" customHeight="1" x14ac:dyDescent="0.2">
      <c r="A10" s="21" t="s">
        <v>42</v>
      </c>
      <c r="B10" s="22" t="s">
        <v>35</v>
      </c>
      <c r="C10" s="23">
        <v>6</v>
      </c>
      <c r="D10" s="23"/>
      <c r="E10" s="24">
        <v>29</v>
      </c>
      <c r="F10" s="24"/>
      <c r="G10" s="24"/>
      <c r="H10" s="24"/>
      <c r="I10" s="24"/>
      <c r="J10" s="24">
        <v>117</v>
      </c>
      <c r="K10" s="24"/>
      <c r="L10" s="24">
        <v>250</v>
      </c>
      <c r="M10" s="24">
        <v>25</v>
      </c>
      <c r="N10" s="24"/>
      <c r="O10" s="24"/>
      <c r="P10" s="24"/>
      <c r="Q10" s="24"/>
      <c r="R10" s="24">
        <v>4.5</v>
      </c>
      <c r="S10" s="6">
        <f t="shared" si="0"/>
        <v>431.5</v>
      </c>
    </row>
    <row r="11" spans="1:19" s="19" customFormat="1" ht="13.5" customHeight="1" x14ac:dyDescent="0.2">
      <c r="A11" s="21" t="s">
        <v>43</v>
      </c>
      <c r="B11" s="22" t="s">
        <v>32</v>
      </c>
      <c r="C11" s="23">
        <v>170</v>
      </c>
      <c r="D11" s="23">
        <v>4</v>
      </c>
      <c r="E11" s="24">
        <v>40</v>
      </c>
      <c r="F11" s="24">
        <v>131</v>
      </c>
      <c r="G11" s="24"/>
      <c r="H11" s="24"/>
      <c r="I11" s="24">
        <v>100</v>
      </c>
      <c r="J11" s="24">
        <v>70</v>
      </c>
      <c r="K11" s="24">
        <v>5</v>
      </c>
      <c r="L11" s="24">
        <v>10</v>
      </c>
      <c r="M11" s="24">
        <v>350</v>
      </c>
      <c r="N11" s="24">
        <v>5</v>
      </c>
      <c r="O11" s="24">
        <v>120</v>
      </c>
      <c r="P11" s="24">
        <v>15</v>
      </c>
      <c r="Q11" s="24">
        <v>20</v>
      </c>
      <c r="R11" s="24">
        <v>150</v>
      </c>
      <c r="S11" s="6">
        <f t="shared" si="0"/>
        <v>1190</v>
      </c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75</v>
      </c>
      <c r="R12" s="24"/>
      <c r="S12" s="6">
        <f t="shared" si="0"/>
        <v>75</v>
      </c>
    </row>
    <row r="13" spans="1:19" s="19" customFormat="1" ht="13.5" customHeight="1" x14ac:dyDescent="0.2">
      <c r="A13" s="21" t="s">
        <v>45</v>
      </c>
      <c r="B13" s="22" t="s">
        <v>37</v>
      </c>
      <c r="C13" s="23">
        <v>12.3</v>
      </c>
      <c r="D13" s="23">
        <v>10</v>
      </c>
      <c r="E13" s="24"/>
      <c r="F13" s="24">
        <v>10</v>
      </c>
      <c r="G13" s="24">
        <v>100</v>
      </c>
      <c r="H13" s="24"/>
      <c r="I13" s="24">
        <v>20</v>
      </c>
      <c r="J13" s="24"/>
      <c r="K13" s="24">
        <v>10</v>
      </c>
      <c r="L13" s="24"/>
      <c r="M13" s="24">
        <v>90</v>
      </c>
      <c r="N13" s="24">
        <v>20</v>
      </c>
      <c r="O13" s="24">
        <v>20</v>
      </c>
      <c r="P13" s="24">
        <v>23</v>
      </c>
      <c r="Q13" s="24">
        <v>40</v>
      </c>
      <c r="R13" s="24">
        <v>25</v>
      </c>
      <c r="S13" s="6">
        <f t="shared" si="0"/>
        <v>380.3</v>
      </c>
    </row>
    <row r="14" spans="1:19" x14ac:dyDescent="0.2">
      <c r="A14" s="55" t="s">
        <v>19</v>
      </c>
      <c r="B14" s="55"/>
      <c r="C14" s="37">
        <f t="shared" ref="C14:S14" si="1">SUM(C5:C13)</f>
        <v>848.24899999999991</v>
      </c>
      <c r="D14" s="37">
        <f t="shared" si="1"/>
        <v>131.69999999999999</v>
      </c>
      <c r="E14" s="37">
        <f t="shared" si="1"/>
        <v>707.8</v>
      </c>
      <c r="F14" s="37">
        <f t="shared" si="1"/>
        <v>318.89999999999998</v>
      </c>
      <c r="G14" s="37">
        <f t="shared" si="1"/>
        <v>5260.6</v>
      </c>
      <c r="H14" s="37">
        <f t="shared" si="1"/>
        <v>84.100000000000009</v>
      </c>
      <c r="I14" s="37">
        <f t="shared" si="1"/>
        <v>1281.9000000000001</v>
      </c>
      <c r="J14" s="37">
        <f t="shared" si="1"/>
        <v>1216.5999999999999</v>
      </c>
      <c r="K14" s="37">
        <f t="shared" si="1"/>
        <v>614.6</v>
      </c>
      <c r="L14" s="37">
        <f t="shared" si="1"/>
        <v>4691.3999999999996</v>
      </c>
      <c r="M14" s="37">
        <f t="shared" si="1"/>
        <v>760.6</v>
      </c>
      <c r="N14" s="37">
        <f t="shared" si="1"/>
        <v>323.89999999999998</v>
      </c>
      <c r="O14" s="37">
        <f t="shared" si="1"/>
        <v>1068.0999999999999</v>
      </c>
      <c r="P14" s="37">
        <f t="shared" si="1"/>
        <v>411.4</v>
      </c>
      <c r="Q14" s="37">
        <f t="shared" si="1"/>
        <v>946.4</v>
      </c>
      <c r="R14" s="37">
        <f t="shared" si="1"/>
        <v>956</v>
      </c>
      <c r="S14" s="37">
        <f t="shared" si="1"/>
        <v>19622.249</v>
      </c>
    </row>
    <row r="15" spans="1:19" x14ac:dyDescent="0.2">
      <c r="A15" s="5" t="s">
        <v>24</v>
      </c>
      <c r="B15" s="5" t="s">
        <v>58</v>
      </c>
      <c r="C15" s="4">
        <v>76.2</v>
      </c>
      <c r="D15" s="4">
        <v>76.2</v>
      </c>
      <c r="E15" s="4">
        <v>76.2</v>
      </c>
      <c r="F15" s="4">
        <v>76.2</v>
      </c>
      <c r="G15" s="4"/>
      <c r="H15" s="4">
        <v>76.2</v>
      </c>
      <c r="I15" s="4">
        <v>76.2</v>
      </c>
      <c r="J15" s="4">
        <v>177.9</v>
      </c>
      <c r="K15" s="4">
        <v>76.2</v>
      </c>
      <c r="L15" s="4">
        <v>177.9</v>
      </c>
      <c r="M15" s="4">
        <v>76.2</v>
      </c>
      <c r="N15" s="4">
        <v>76.2</v>
      </c>
      <c r="O15" s="4">
        <v>76.2</v>
      </c>
      <c r="P15" s="4">
        <v>76.2</v>
      </c>
      <c r="Q15" s="4">
        <v>76.2</v>
      </c>
      <c r="R15" s="4">
        <v>177.9</v>
      </c>
      <c r="S15" s="4">
        <f t="shared" si="0"/>
        <v>1448.1000000000004</v>
      </c>
    </row>
    <row r="16" spans="1:19" s="20" customFormat="1" x14ac:dyDescent="0.2">
      <c r="A16" s="9" t="s">
        <v>46</v>
      </c>
      <c r="B16" s="9" t="s">
        <v>59</v>
      </c>
      <c r="C16" s="10">
        <v>0.96499999999999997</v>
      </c>
      <c r="D16" s="10">
        <v>0.76900000000000002</v>
      </c>
      <c r="E16" s="10">
        <v>2.04</v>
      </c>
      <c r="F16" s="10">
        <v>1.5740000000000001</v>
      </c>
      <c r="G16" s="10">
        <v>11.744999999999999</v>
      </c>
      <c r="H16" s="10">
        <v>0.84399999999999997</v>
      </c>
      <c r="I16" s="10">
        <v>2.9169999999999998</v>
      </c>
      <c r="J16" s="10">
        <v>4.6920000000000002</v>
      </c>
      <c r="K16" s="10">
        <v>2.5510000000000002</v>
      </c>
      <c r="L16" s="10">
        <v>9.0939999999999994</v>
      </c>
      <c r="M16" s="10">
        <v>1.9750000000000001</v>
      </c>
      <c r="N16" s="10">
        <v>1.966</v>
      </c>
      <c r="O16" s="10">
        <v>3.492</v>
      </c>
      <c r="P16" s="10">
        <v>1.274</v>
      </c>
      <c r="Q16" s="10">
        <v>4.3230000000000004</v>
      </c>
      <c r="R16" s="10">
        <v>3.5790000000000002</v>
      </c>
      <c r="S16" s="6">
        <f t="shared" si="0"/>
        <v>53.800000000000004</v>
      </c>
    </row>
    <row r="17" spans="1:20" s="20" customFormat="1" x14ac:dyDescent="0.2">
      <c r="A17" s="9" t="s">
        <v>47</v>
      </c>
      <c r="B17" s="9" t="s">
        <v>59</v>
      </c>
      <c r="C17" s="10">
        <v>1255.2</v>
      </c>
      <c r="D17" s="10">
        <v>1270.3</v>
      </c>
      <c r="E17" s="10">
        <v>1312.3</v>
      </c>
      <c r="F17" s="10">
        <v>1458.4</v>
      </c>
      <c r="G17" s="10"/>
      <c r="H17" s="10">
        <v>1348.5</v>
      </c>
      <c r="I17" s="10">
        <v>1417.2</v>
      </c>
      <c r="J17" s="10">
        <v>1831.8</v>
      </c>
      <c r="K17" s="10">
        <v>1428.2</v>
      </c>
      <c r="L17" s="10"/>
      <c r="M17" s="10">
        <v>1545.3</v>
      </c>
      <c r="N17" s="10">
        <v>1453.6</v>
      </c>
      <c r="O17" s="10">
        <v>1413.1</v>
      </c>
      <c r="P17" s="10">
        <v>1144.3</v>
      </c>
      <c r="Q17" s="10">
        <v>1849.9</v>
      </c>
      <c r="R17" s="10">
        <v>1667</v>
      </c>
      <c r="S17" s="6">
        <f t="shared" si="0"/>
        <v>20395.100000000002</v>
      </c>
    </row>
    <row r="18" spans="1:20" x14ac:dyDescent="0.2">
      <c r="A18" s="5" t="s">
        <v>21</v>
      </c>
      <c r="B18" s="5" t="s">
        <v>59</v>
      </c>
      <c r="C18" s="4">
        <f>C16+C17</f>
        <v>1256.165</v>
      </c>
      <c r="D18" s="4">
        <f t="shared" ref="D18:R18" si="2">D16+D17</f>
        <v>1271.069</v>
      </c>
      <c r="E18" s="4">
        <f t="shared" si="2"/>
        <v>1314.34</v>
      </c>
      <c r="F18" s="4">
        <f t="shared" si="2"/>
        <v>1459.9740000000002</v>
      </c>
      <c r="G18" s="4">
        <f t="shared" si="2"/>
        <v>11.744999999999999</v>
      </c>
      <c r="H18" s="4">
        <f t="shared" si="2"/>
        <v>1349.3440000000001</v>
      </c>
      <c r="I18" s="4">
        <f t="shared" si="2"/>
        <v>1420.117</v>
      </c>
      <c r="J18" s="4">
        <f t="shared" si="2"/>
        <v>1836.492</v>
      </c>
      <c r="K18" s="4">
        <f t="shared" si="2"/>
        <v>1430.751</v>
      </c>
      <c r="L18" s="4">
        <f t="shared" si="2"/>
        <v>9.0939999999999994</v>
      </c>
      <c r="M18" s="4">
        <f t="shared" si="2"/>
        <v>1547.2749999999999</v>
      </c>
      <c r="N18" s="4">
        <f t="shared" si="2"/>
        <v>1455.5659999999998</v>
      </c>
      <c r="O18" s="4">
        <f t="shared" si="2"/>
        <v>1416.5919999999999</v>
      </c>
      <c r="P18" s="4">
        <f t="shared" si="2"/>
        <v>1145.5739999999998</v>
      </c>
      <c r="Q18" s="4">
        <f t="shared" si="2"/>
        <v>1854.2230000000002</v>
      </c>
      <c r="R18" s="4">
        <f t="shared" si="2"/>
        <v>1670.579</v>
      </c>
      <c r="S18" s="4">
        <f t="shared" si="0"/>
        <v>20448.900000000001</v>
      </c>
    </row>
    <row r="19" spans="1:20" x14ac:dyDescent="0.2">
      <c r="A19" s="9" t="s">
        <v>48</v>
      </c>
      <c r="B19" s="9" t="s">
        <v>60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v>11.5</v>
      </c>
      <c r="M19" s="10">
        <v>1.65</v>
      </c>
      <c r="N19" s="10"/>
      <c r="O19" s="10"/>
      <c r="P19" s="10"/>
      <c r="Q19" s="10"/>
      <c r="R19" s="10"/>
      <c r="S19" s="6">
        <f t="shared" si="0"/>
        <v>13.15</v>
      </c>
    </row>
    <row r="20" spans="1:20" x14ac:dyDescent="0.2">
      <c r="A20" s="9" t="s">
        <v>49</v>
      </c>
      <c r="B20" s="9" t="s">
        <v>60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">
        <f t="shared" si="0"/>
        <v>0</v>
      </c>
    </row>
    <row r="21" spans="1:20" x14ac:dyDescent="0.2">
      <c r="A21" s="9" t="s">
        <v>50</v>
      </c>
      <c r="B21" s="9" t="s">
        <v>60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">
        <f t="shared" si="0"/>
        <v>0</v>
      </c>
    </row>
    <row r="22" spans="1:20" x14ac:dyDescent="0.2">
      <c r="A22" s="15" t="s">
        <v>27</v>
      </c>
      <c r="B22" s="5" t="s">
        <v>60</v>
      </c>
      <c r="C22" s="4">
        <f t="shared" ref="C22:R22" si="3">C19+C20+C21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11.5</v>
      </c>
      <c r="M22" s="4">
        <f t="shared" si="3"/>
        <v>1.65</v>
      </c>
      <c r="N22" s="4">
        <f t="shared" si="3"/>
        <v>0</v>
      </c>
      <c r="O22" s="4">
        <f t="shared" si="3"/>
        <v>0</v>
      </c>
      <c r="P22" s="4">
        <f t="shared" si="3"/>
        <v>0</v>
      </c>
      <c r="Q22" s="4">
        <f t="shared" si="3"/>
        <v>0</v>
      </c>
      <c r="R22" s="4">
        <f t="shared" si="3"/>
        <v>0</v>
      </c>
      <c r="S22" s="4">
        <f t="shared" si="0"/>
        <v>13.15</v>
      </c>
    </row>
    <row r="23" spans="1:20" hidden="1" x14ac:dyDescent="0.2">
      <c r="A23" s="11" t="s">
        <v>20</v>
      </c>
      <c r="B23" s="11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14"/>
    </row>
    <row r="24" spans="1:20" ht="15.75" customHeight="1" x14ac:dyDescent="0.2">
      <c r="A24" s="8" t="s">
        <v>62</v>
      </c>
      <c r="B24" s="9" t="s">
        <v>61</v>
      </c>
      <c r="C24" s="10">
        <v>159.33600000000001</v>
      </c>
      <c r="D24" s="10"/>
      <c r="E24" s="10">
        <v>491.78399999999999</v>
      </c>
      <c r="F24" s="10">
        <v>132.90700000000001</v>
      </c>
      <c r="G24" s="10"/>
      <c r="H24" s="10"/>
      <c r="I24" s="10"/>
      <c r="J24" s="10">
        <v>288.25200000000001</v>
      </c>
      <c r="K24" s="10">
        <v>506.149</v>
      </c>
      <c r="L24" s="10">
        <v>1606.8340000000001</v>
      </c>
      <c r="M24" s="10">
        <v>1591.9770000000001</v>
      </c>
      <c r="N24" s="10">
        <v>131.184</v>
      </c>
      <c r="O24" s="10"/>
      <c r="P24" s="10"/>
      <c r="Q24" s="10"/>
      <c r="R24" s="10">
        <v>196.477</v>
      </c>
      <c r="S24" s="6">
        <f t="shared" si="0"/>
        <v>5104.8999999999996</v>
      </c>
      <c r="T24" s="13"/>
    </row>
    <row r="25" spans="1:20" x14ac:dyDescent="0.2">
      <c r="A25" s="42" t="s">
        <v>69</v>
      </c>
      <c r="B25" s="9" t="s">
        <v>61</v>
      </c>
      <c r="C25" s="10"/>
      <c r="D25" s="10"/>
      <c r="E25" s="10"/>
      <c r="F25" s="10"/>
      <c r="G25" s="10"/>
      <c r="H25" s="10"/>
      <c r="I25" s="10">
        <v>14.647500000000001</v>
      </c>
      <c r="J25" s="10"/>
      <c r="K25" s="10"/>
      <c r="L25" s="10"/>
      <c r="M25" s="10"/>
      <c r="N25" s="10"/>
      <c r="O25" s="10"/>
      <c r="P25" s="10"/>
      <c r="Q25" s="10"/>
      <c r="R25" s="10"/>
      <c r="S25" s="6">
        <f t="shared" si="0"/>
        <v>14.647500000000001</v>
      </c>
    </row>
    <row r="26" spans="1:20" ht="14.25" customHeight="1" x14ac:dyDescent="0.2">
      <c r="A26" s="42" t="s">
        <v>70</v>
      </c>
      <c r="B26" s="9" t="s">
        <v>61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62</v>
      </c>
      <c r="M26" s="10"/>
      <c r="N26" s="10"/>
      <c r="O26" s="10"/>
      <c r="P26" s="10"/>
      <c r="Q26" s="10"/>
      <c r="R26" s="10"/>
      <c r="S26" s="6">
        <f t="shared" si="0"/>
        <v>62</v>
      </c>
    </row>
    <row r="27" spans="1:20" ht="15.75" customHeight="1" x14ac:dyDescent="0.2">
      <c r="A27" s="42" t="s">
        <v>71</v>
      </c>
      <c r="B27" s="9" t="s">
        <v>61</v>
      </c>
      <c r="C27" s="10"/>
      <c r="D27" s="10"/>
      <c r="E27" s="10"/>
      <c r="F27" s="10"/>
      <c r="G27" s="10"/>
      <c r="H27" s="10"/>
      <c r="I27" s="10"/>
      <c r="J27" s="45"/>
      <c r="K27" s="45"/>
      <c r="L27" s="10">
        <v>200</v>
      </c>
      <c r="M27" s="46"/>
      <c r="N27" s="10"/>
      <c r="O27" s="46"/>
      <c r="P27" s="10"/>
      <c r="Q27" s="10"/>
      <c r="R27" s="10"/>
      <c r="S27" s="6">
        <f t="shared" si="0"/>
        <v>200</v>
      </c>
    </row>
    <row r="28" spans="1:20" x14ac:dyDescent="0.2">
      <c r="A28" s="42" t="s">
        <v>72</v>
      </c>
      <c r="B28" s="9" t="s">
        <v>61</v>
      </c>
      <c r="C28" s="10"/>
      <c r="D28" s="10"/>
      <c r="E28" s="10"/>
      <c r="F28" s="10"/>
      <c r="G28" s="10"/>
      <c r="H28" s="10"/>
      <c r="I28" s="10"/>
      <c r="J28" s="47"/>
      <c r="K28" s="47"/>
      <c r="L28" s="10">
        <v>20</v>
      </c>
      <c r="M28" s="46"/>
      <c r="N28" s="10"/>
      <c r="O28" s="46"/>
      <c r="P28" s="10"/>
      <c r="Q28" s="10"/>
      <c r="R28" s="10"/>
      <c r="S28" s="6">
        <f t="shared" si="0"/>
        <v>20</v>
      </c>
    </row>
    <row r="29" spans="1:20" ht="15" customHeight="1" x14ac:dyDescent="0.2">
      <c r="A29" s="42" t="s">
        <v>74</v>
      </c>
      <c r="B29" s="9" t="s">
        <v>61</v>
      </c>
      <c r="C29" s="10"/>
      <c r="D29" s="10"/>
      <c r="E29" s="10"/>
      <c r="F29" s="10"/>
      <c r="G29" s="10"/>
      <c r="H29" s="10"/>
      <c r="I29" s="10"/>
      <c r="J29" s="46"/>
      <c r="K29" s="46"/>
      <c r="L29" s="10">
        <v>100</v>
      </c>
      <c r="M29" s="46"/>
      <c r="N29" s="10"/>
      <c r="O29" s="46"/>
      <c r="P29" s="10"/>
      <c r="Q29" s="10"/>
      <c r="R29" s="10"/>
      <c r="S29" s="6">
        <f t="shared" si="0"/>
        <v>100</v>
      </c>
    </row>
    <row r="30" spans="1:20" x14ac:dyDescent="0.2">
      <c r="A30" s="42" t="s">
        <v>76</v>
      </c>
      <c r="B30" s="9" t="s">
        <v>61</v>
      </c>
      <c r="C30" s="10"/>
      <c r="D30" s="10"/>
      <c r="E30" s="10"/>
      <c r="F30" s="10">
        <v>500</v>
      </c>
      <c r="G30" s="10"/>
      <c r="H30" s="10"/>
      <c r="I30" s="10"/>
      <c r="J30" s="45"/>
      <c r="K30" s="45"/>
      <c r="L30" s="10"/>
      <c r="M30" s="46"/>
      <c r="N30" s="10"/>
      <c r="O30" s="46"/>
      <c r="P30" s="10"/>
      <c r="Q30" s="10"/>
      <c r="R30" s="10"/>
      <c r="S30" s="6">
        <f t="shared" si="0"/>
        <v>500</v>
      </c>
    </row>
    <row r="31" spans="1:20" x14ac:dyDescent="0.2">
      <c r="A31" s="42" t="s">
        <v>75</v>
      </c>
      <c r="B31" s="9" t="s">
        <v>61</v>
      </c>
      <c r="C31" s="10"/>
      <c r="D31" s="10"/>
      <c r="E31" s="10"/>
      <c r="F31" s="10">
        <v>1130</v>
      </c>
      <c r="G31" s="10"/>
      <c r="H31" s="10"/>
      <c r="I31" s="10"/>
      <c r="J31" s="45"/>
      <c r="K31" s="45"/>
      <c r="L31" s="10"/>
      <c r="M31" s="46"/>
      <c r="N31" s="10"/>
      <c r="O31" s="46"/>
      <c r="P31" s="10"/>
      <c r="Q31" s="10"/>
      <c r="R31" s="10"/>
      <c r="S31" s="6">
        <f t="shared" si="0"/>
        <v>1130</v>
      </c>
    </row>
    <row r="32" spans="1:20" x14ac:dyDescent="0.2">
      <c r="A32" s="42" t="s">
        <v>77</v>
      </c>
      <c r="B32" s="9" t="s">
        <v>61</v>
      </c>
      <c r="C32" s="10"/>
      <c r="D32" s="10"/>
      <c r="E32" s="10"/>
      <c r="F32" s="10"/>
      <c r="G32" s="10"/>
      <c r="H32" s="10"/>
      <c r="I32" s="10"/>
      <c r="J32" s="47"/>
      <c r="K32" s="47"/>
      <c r="L32" s="10">
        <v>1000</v>
      </c>
      <c r="M32" s="46"/>
      <c r="N32" s="10"/>
      <c r="O32" s="46"/>
      <c r="P32" s="10"/>
      <c r="Q32" s="10"/>
      <c r="R32" s="10"/>
      <c r="S32" s="6">
        <f t="shared" si="0"/>
        <v>1000</v>
      </c>
    </row>
    <row r="33" spans="1:20" x14ac:dyDescent="0.2">
      <c r="A33" s="42" t="s">
        <v>78</v>
      </c>
      <c r="B33" s="9" t="s">
        <v>61</v>
      </c>
      <c r="C33" s="10"/>
      <c r="D33" s="10"/>
      <c r="E33" s="10"/>
      <c r="F33" s="10"/>
      <c r="G33" s="10">
        <v>21.59</v>
      </c>
      <c r="H33" s="10"/>
      <c r="I33" s="10"/>
      <c r="J33" s="45"/>
      <c r="K33" s="45"/>
      <c r="L33" s="10"/>
      <c r="M33" s="46"/>
      <c r="N33" s="10"/>
      <c r="O33" s="46"/>
      <c r="P33" s="10"/>
      <c r="Q33" s="10"/>
      <c r="R33" s="10"/>
      <c r="S33" s="6">
        <f t="shared" si="0"/>
        <v>21.59</v>
      </c>
    </row>
    <row r="34" spans="1:20" x14ac:dyDescent="0.2">
      <c r="A34" s="42" t="s">
        <v>79</v>
      </c>
      <c r="B34" s="9" t="s">
        <v>61</v>
      </c>
      <c r="C34" s="10">
        <v>100</v>
      </c>
      <c r="D34" s="10">
        <v>80</v>
      </c>
      <c r="E34" s="10">
        <v>160</v>
      </c>
      <c r="F34" s="10">
        <v>350</v>
      </c>
      <c r="G34" s="10">
        <v>280</v>
      </c>
      <c r="H34" s="10"/>
      <c r="I34" s="10">
        <v>160</v>
      </c>
      <c r="J34" s="45">
        <v>220</v>
      </c>
      <c r="K34" s="45">
        <v>40</v>
      </c>
      <c r="L34" s="10">
        <v>40</v>
      </c>
      <c r="M34" s="46">
        <v>490</v>
      </c>
      <c r="N34" s="10">
        <v>180</v>
      </c>
      <c r="O34" s="46"/>
      <c r="P34" s="10">
        <v>320</v>
      </c>
      <c r="Q34" s="10">
        <v>200</v>
      </c>
      <c r="R34" s="10">
        <v>40</v>
      </c>
      <c r="S34" s="6">
        <f t="shared" si="0"/>
        <v>2660</v>
      </c>
    </row>
    <row r="35" spans="1:20" x14ac:dyDescent="0.2">
      <c r="A35" s="42" t="s">
        <v>80</v>
      </c>
      <c r="B35" s="9" t="s">
        <v>61</v>
      </c>
      <c r="C35" s="10">
        <v>72</v>
      </c>
      <c r="D35" s="10">
        <v>12</v>
      </c>
      <c r="E35" s="10">
        <v>140</v>
      </c>
      <c r="F35" s="10">
        <v>192</v>
      </c>
      <c r="G35" s="10">
        <v>620</v>
      </c>
      <c r="H35" s="10">
        <v>96</v>
      </c>
      <c r="I35" s="10">
        <v>320</v>
      </c>
      <c r="J35" s="45">
        <v>392</v>
      </c>
      <c r="K35" s="45">
        <v>300</v>
      </c>
      <c r="L35" s="10">
        <v>292</v>
      </c>
      <c r="M35" s="46">
        <v>272</v>
      </c>
      <c r="N35" s="10">
        <v>192</v>
      </c>
      <c r="O35" s="46">
        <v>1000</v>
      </c>
      <c r="P35" s="10">
        <v>192</v>
      </c>
      <c r="Q35" s="10">
        <v>196</v>
      </c>
      <c r="R35" s="10">
        <v>376</v>
      </c>
      <c r="S35" s="6">
        <f t="shared" si="0"/>
        <v>4664</v>
      </c>
    </row>
    <row r="36" spans="1:20" s="12" customFormat="1" x14ac:dyDescent="0.2">
      <c r="A36" s="42" t="s">
        <v>81</v>
      </c>
      <c r="B36" s="9" t="s">
        <v>61</v>
      </c>
      <c r="C36" s="10">
        <v>21</v>
      </c>
      <c r="D36" s="10">
        <v>6</v>
      </c>
      <c r="E36" s="10">
        <v>21</v>
      </c>
      <c r="F36" s="10">
        <v>27</v>
      </c>
      <c r="G36" s="10"/>
      <c r="H36" s="10">
        <v>6</v>
      </c>
      <c r="I36" s="10">
        <v>36</v>
      </c>
      <c r="J36" s="45">
        <v>9</v>
      </c>
      <c r="K36" s="45"/>
      <c r="L36" s="10"/>
      <c r="M36" s="46">
        <v>24</v>
      </c>
      <c r="N36" s="10">
        <v>21</v>
      </c>
      <c r="O36" s="46">
        <v>36</v>
      </c>
      <c r="P36" s="10">
        <v>21</v>
      </c>
      <c r="Q36" s="10">
        <v>15</v>
      </c>
      <c r="R36" s="10">
        <v>51</v>
      </c>
      <c r="S36" s="6">
        <f t="shared" si="0"/>
        <v>294</v>
      </c>
    </row>
    <row r="37" spans="1:20" x14ac:dyDescent="0.2">
      <c r="A37" s="15" t="s">
        <v>26</v>
      </c>
      <c r="B37" s="5" t="s">
        <v>61</v>
      </c>
      <c r="C37" s="4">
        <f t="shared" ref="C37:S37" si="4">SUM(C24:C36)</f>
        <v>352.33600000000001</v>
      </c>
      <c r="D37" s="4">
        <f t="shared" si="4"/>
        <v>98</v>
      </c>
      <c r="E37" s="4">
        <f t="shared" si="4"/>
        <v>812.78399999999999</v>
      </c>
      <c r="F37" s="4">
        <f t="shared" si="4"/>
        <v>2331.9070000000002</v>
      </c>
      <c r="G37" s="4">
        <f t="shared" si="4"/>
        <v>921.58999999999992</v>
      </c>
      <c r="H37" s="4">
        <f t="shared" si="4"/>
        <v>102</v>
      </c>
      <c r="I37" s="4">
        <f t="shared" si="4"/>
        <v>530.64750000000004</v>
      </c>
      <c r="J37" s="4">
        <f t="shared" si="4"/>
        <v>909.25199999999995</v>
      </c>
      <c r="K37" s="4">
        <f t="shared" si="4"/>
        <v>846.149</v>
      </c>
      <c r="L37" s="4">
        <f t="shared" si="4"/>
        <v>3320.8339999999998</v>
      </c>
      <c r="M37" s="4">
        <f t="shared" si="4"/>
        <v>2377.9769999999999</v>
      </c>
      <c r="N37" s="4">
        <f t="shared" si="4"/>
        <v>524.18399999999997</v>
      </c>
      <c r="O37" s="4">
        <f t="shared" si="4"/>
        <v>1036</v>
      </c>
      <c r="P37" s="4">
        <f t="shared" si="4"/>
        <v>533</v>
      </c>
      <c r="Q37" s="4">
        <f t="shared" si="4"/>
        <v>411</v>
      </c>
      <c r="R37" s="4">
        <f t="shared" si="4"/>
        <v>663.47699999999998</v>
      </c>
      <c r="S37" s="4">
        <f t="shared" si="4"/>
        <v>15771.137500000001</v>
      </c>
    </row>
    <row r="38" spans="1:20" s="35" customFormat="1" ht="15" customHeight="1" x14ac:dyDescent="0.2">
      <c r="A38" s="8" t="s">
        <v>33</v>
      </c>
      <c r="B38" s="9" t="s">
        <v>34</v>
      </c>
      <c r="C38" s="10"/>
      <c r="D38" s="10"/>
      <c r="E38" s="10"/>
      <c r="F38" s="10"/>
      <c r="G38" s="10">
        <v>80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80</v>
      </c>
    </row>
    <row r="39" spans="1:20" x14ac:dyDescent="0.2">
      <c r="A39" s="56" t="s">
        <v>63</v>
      </c>
      <c r="B39" s="57"/>
      <c r="C39" s="27">
        <f>C18+C22+C37</f>
        <v>1608.501</v>
      </c>
      <c r="D39" s="27">
        <f t="shared" ref="D39:R39" si="5">D18+D22+D37</f>
        <v>1369.069</v>
      </c>
      <c r="E39" s="27">
        <f t="shared" si="5"/>
        <v>2127.1239999999998</v>
      </c>
      <c r="F39" s="27">
        <f t="shared" si="5"/>
        <v>3791.8810000000003</v>
      </c>
      <c r="G39" s="27">
        <f t="shared" si="5"/>
        <v>933.33499999999992</v>
      </c>
      <c r="H39" s="27">
        <f t="shared" si="5"/>
        <v>1451.3440000000001</v>
      </c>
      <c r="I39" s="27">
        <f t="shared" si="5"/>
        <v>1950.7645</v>
      </c>
      <c r="J39" s="27">
        <f t="shared" si="5"/>
        <v>2745.7439999999997</v>
      </c>
      <c r="K39" s="27">
        <f t="shared" si="5"/>
        <v>2276.9</v>
      </c>
      <c r="L39" s="27">
        <f t="shared" si="5"/>
        <v>3341.4279999999999</v>
      </c>
      <c r="M39" s="27">
        <f t="shared" si="5"/>
        <v>3926.902</v>
      </c>
      <c r="N39" s="27">
        <f t="shared" si="5"/>
        <v>1979.7499999999998</v>
      </c>
      <c r="O39" s="27">
        <f t="shared" si="5"/>
        <v>2452.5919999999996</v>
      </c>
      <c r="P39" s="27">
        <f t="shared" si="5"/>
        <v>1678.5739999999998</v>
      </c>
      <c r="Q39" s="27">
        <f t="shared" si="5"/>
        <v>2265.223</v>
      </c>
      <c r="R39" s="27">
        <f t="shared" si="5"/>
        <v>2334.056</v>
      </c>
      <c r="S39" s="27">
        <f t="shared" si="0"/>
        <v>36233.1875</v>
      </c>
    </row>
    <row r="40" spans="1:20" x14ac:dyDescent="0.2">
      <c r="A40" s="62" t="s">
        <v>56</v>
      </c>
      <c r="B40" s="63"/>
      <c r="C40" s="34">
        <f>C15+C18+C22+C37+C38</f>
        <v>1684.701</v>
      </c>
      <c r="D40" s="34">
        <f t="shared" ref="D40:R40" si="6">D15+D18+D22+D37+D38</f>
        <v>1445.269</v>
      </c>
      <c r="E40" s="34">
        <f t="shared" si="6"/>
        <v>2203.3240000000001</v>
      </c>
      <c r="F40" s="34">
        <f t="shared" si="6"/>
        <v>3868.0810000000001</v>
      </c>
      <c r="G40" s="34">
        <f t="shared" si="6"/>
        <v>1013.3349999999999</v>
      </c>
      <c r="H40" s="34">
        <f t="shared" si="6"/>
        <v>1527.5440000000001</v>
      </c>
      <c r="I40" s="34">
        <f t="shared" si="6"/>
        <v>2026.9645</v>
      </c>
      <c r="J40" s="34">
        <f t="shared" si="6"/>
        <v>2923.6440000000002</v>
      </c>
      <c r="K40" s="34">
        <f t="shared" si="6"/>
        <v>2353.1</v>
      </c>
      <c r="L40" s="34">
        <f t="shared" si="6"/>
        <v>3519.328</v>
      </c>
      <c r="M40" s="34">
        <f t="shared" si="6"/>
        <v>4003.1019999999999</v>
      </c>
      <c r="N40" s="34">
        <f t="shared" si="6"/>
        <v>2055.9499999999998</v>
      </c>
      <c r="O40" s="34">
        <f t="shared" si="6"/>
        <v>2528.7919999999999</v>
      </c>
      <c r="P40" s="34">
        <f t="shared" si="6"/>
        <v>1754.7739999999999</v>
      </c>
      <c r="Q40" s="34">
        <f t="shared" si="6"/>
        <v>2341.4230000000002</v>
      </c>
      <c r="R40" s="34">
        <f t="shared" si="6"/>
        <v>2511.9560000000001</v>
      </c>
      <c r="S40" s="36">
        <f t="shared" si="0"/>
        <v>37761.287499999999</v>
      </c>
    </row>
    <row r="41" spans="1:20" x14ac:dyDescent="0.2">
      <c r="A41" s="64" t="s">
        <v>64</v>
      </c>
      <c r="B41" s="5" t="s">
        <v>30</v>
      </c>
      <c r="C41" s="4">
        <f t="shared" ref="C41:Q41" si="7">C40+C14</f>
        <v>2532.9499999999998</v>
      </c>
      <c r="D41" s="4">
        <f t="shared" si="7"/>
        <v>1576.9690000000001</v>
      </c>
      <c r="E41" s="4">
        <f t="shared" si="7"/>
        <v>2911.1239999999998</v>
      </c>
      <c r="F41" s="4">
        <f t="shared" si="7"/>
        <v>4186.9809999999998</v>
      </c>
      <c r="G41" s="4">
        <f t="shared" si="7"/>
        <v>6273.9350000000004</v>
      </c>
      <c r="H41" s="4">
        <f t="shared" si="7"/>
        <v>1611.644</v>
      </c>
      <c r="I41" s="4">
        <f t="shared" si="7"/>
        <v>3308.8645000000001</v>
      </c>
      <c r="J41" s="4">
        <f t="shared" si="7"/>
        <v>4140.2440000000006</v>
      </c>
      <c r="K41" s="4">
        <f t="shared" si="7"/>
        <v>2967.7</v>
      </c>
      <c r="L41" s="4">
        <f t="shared" si="7"/>
        <v>8210.7279999999992</v>
      </c>
      <c r="M41" s="4">
        <f t="shared" si="7"/>
        <v>4763.7020000000002</v>
      </c>
      <c r="N41" s="4">
        <f t="shared" si="7"/>
        <v>2379.85</v>
      </c>
      <c r="O41" s="4">
        <f t="shared" si="7"/>
        <v>3596.8919999999998</v>
      </c>
      <c r="P41" s="4">
        <f t="shared" si="7"/>
        <v>2166.174</v>
      </c>
      <c r="Q41" s="4">
        <f t="shared" si="7"/>
        <v>3287.8230000000003</v>
      </c>
      <c r="R41" s="4">
        <f>R40+R14</f>
        <v>3467.9560000000001</v>
      </c>
      <c r="S41" s="4">
        <f t="shared" si="0"/>
        <v>57383.536499999995</v>
      </c>
      <c r="T41" s="12"/>
    </row>
    <row r="42" spans="1:20" x14ac:dyDescent="0.2">
      <c r="A42" s="65"/>
      <c r="B42" s="1" t="s">
        <v>55</v>
      </c>
      <c r="C42" s="3">
        <v>47.083039999999997</v>
      </c>
      <c r="D42" s="3"/>
      <c r="E42" s="3"/>
      <c r="F42" s="3"/>
      <c r="G42" s="3">
        <v>756.47154999999998</v>
      </c>
      <c r="H42" s="3"/>
      <c r="I42" s="3"/>
      <c r="J42" s="3">
        <v>6.2694599999999996</v>
      </c>
      <c r="K42" s="3">
        <v>25.049379999999999</v>
      </c>
      <c r="L42" s="3">
        <v>172.98344</v>
      </c>
      <c r="M42" s="3"/>
      <c r="N42" s="3"/>
      <c r="O42" s="3">
        <v>106.72526999999999</v>
      </c>
      <c r="P42" s="3">
        <v>7.8134699999999997</v>
      </c>
      <c r="Q42" s="3"/>
      <c r="R42" s="3"/>
      <c r="S42" s="2">
        <f t="shared" si="0"/>
        <v>1122.39561</v>
      </c>
    </row>
    <row r="43" spans="1:20" x14ac:dyDescent="0.2">
      <c r="A43" s="66"/>
      <c r="B43" s="5" t="s">
        <v>25</v>
      </c>
      <c r="C43" s="4">
        <f t="shared" ref="C43:R43" si="8">C41+C42</f>
        <v>2580.0330399999998</v>
      </c>
      <c r="D43" s="4">
        <f t="shared" si="8"/>
        <v>1576.9690000000001</v>
      </c>
      <c r="E43" s="4">
        <f t="shared" si="8"/>
        <v>2911.1239999999998</v>
      </c>
      <c r="F43" s="4">
        <f t="shared" si="8"/>
        <v>4186.9809999999998</v>
      </c>
      <c r="G43" s="4">
        <f t="shared" si="8"/>
        <v>7030.4065500000006</v>
      </c>
      <c r="H43" s="4">
        <f t="shared" si="8"/>
        <v>1611.644</v>
      </c>
      <c r="I43" s="4">
        <f t="shared" si="8"/>
        <v>3308.8645000000001</v>
      </c>
      <c r="J43" s="4">
        <f t="shared" si="8"/>
        <v>4146.513460000001</v>
      </c>
      <c r="K43" s="4">
        <f t="shared" si="8"/>
        <v>2992.7493799999997</v>
      </c>
      <c r="L43" s="4">
        <f t="shared" si="8"/>
        <v>8383.7114399999991</v>
      </c>
      <c r="M43" s="4">
        <f t="shared" si="8"/>
        <v>4763.7020000000002</v>
      </c>
      <c r="N43" s="4">
        <f t="shared" si="8"/>
        <v>2379.85</v>
      </c>
      <c r="O43" s="4">
        <f t="shared" si="8"/>
        <v>3703.6172699999997</v>
      </c>
      <c r="P43" s="4">
        <f t="shared" si="8"/>
        <v>2173.98747</v>
      </c>
      <c r="Q43" s="4">
        <f t="shared" si="8"/>
        <v>3287.8230000000003</v>
      </c>
      <c r="R43" s="4">
        <f t="shared" si="8"/>
        <v>3467.9560000000001</v>
      </c>
      <c r="S43" s="4">
        <f t="shared" si="0"/>
        <v>58505.932110000002</v>
      </c>
      <c r="T43" s="12"/>
    </row>
    <row r="44" spans="1:20" x14ac:dyDescent="0.2">
      <c r="A44" s="59" t="s">
        <v>67</v>
      </c>
      <c r="B44" s="38" t="s">
        <v>51</v>
      </c>
      <c r="C44" s="25">
        <v>7.8479999999999999</v>
      </c>
      <c r="D44" s="25">
        <v>6.2560000000000002</v>
      </c>
      <c r="E44" s="25">
        <v>16.603000000000002</v>
      </c>
      <c r="F44" s="25">
        <v>12.808999999999999</v>
      </c>
      <c r="G44" s="25">
        <v>95.549000000000007</v>
      </c>
      <c r="H44" s="25">
        <v>6.867</v>
      </c>
      <c r="I44" s="25">
        <v>23.73</v>
      </c>
      <c r="J44" s="25">
        <v>38.167999999999999</v>
      </c>
      <c r="K44" s="25">
        <v>20.75</v>
      </c>
      <c r="L44" s="25">
        <v>73.983999999999995</v>
      </c>
      <c r="M44" s="25">
        <v>16.067</v>
      </c>
      <c r="N44" s="25">
        <v>15.993</v>
      </c>
      <c r="O44" s="25">
        <v>28.413</v>
      </c>
      <c r="P44" s="25">
        <v>10.366</v>
      </c>
      <c r="Q44" s="25">
        <v>35.168999999999997</v>
      </c>
      <c r="R44" s="25">
        <v>29.116</v>
      </c>
      <c r="S44" s="2">
        <f t="shared" si="0"/>
        <v>437.68799999999993</v>
      </c>
    </row>
    <row r="45" spans="1:20" x14ac:dyDescent="0.2">
      <c r="A45" s="60"/>
      <c r="B45" s="38" t="s">
        <v>65</v>
      </c>
      <c r="C45" s="3"/>
      <c r="D45" s="3"/>
      <c r="E45" s="3">
        <v>253.66300000000001</v>
      </c>
      <c r="F45" s="3"/>
      <c r="G45" s="3"/>
      <c r="H45" s="3"/>
      <c r="I45" s="3"/>
      <c r="J45" s="3"/>
      <c r="K45" s="3"/>
      <c r="L45" s="3"/>
      <c r="M45" s="3"/>
      <c r="N45" s="3">
        <v>253.66300000000001</v>
      </c>
      <c r="O45" s="3"/>
      <c r="P45" s="3"/>
      <c r="Q45" s="3"/>
      <c r="R45" s="3"/>
      <c r="S45" s="2">
        <f t="shared" si="0"/>
        <v>507.32600000000002</v>
      </c>
    </row>
    <row r="46" spans="1:20" x14ac:dyDescent="0.2">
      <c r="A46" s="61"/>
      <c r="B46" s="39" t="s">
        <v>66</v>
      </c>
      <c r="C46" s="40">
        <f>C45+C44</f>
        <v>7.8479999999999999</v>
      </c>
      <c r="D46" s="40">
        <f t="shared" ref="D46:R46" si="9">D45+D44</f>
        <v>6.2560000000000002</v>
      </c>
      <c r="E46" s="40">
        <f t="shared" si="9"/>
        <v>270.26600000000002</v>
      </c>
      <c r="F46" s="40">
        <f t="shared" si="9"/>
        <v>12.808999999999999</v>
      </c>
      <c r="G46" s="40">
        <f t="shared" si="9"/>
        <v>95.549000000000007</v>
      </c>
      <c r="H46" s="40">
        <f t="shared" si="9"/>
        <v>6.867</v>
      </c>
      <c r="I46" s="40">
        <f t="shared" si="9"/>
        <v>23.73</v>
      </c>
      <c r="J46" s="40">
        <f t="shared" si="9"/>
        <v>38.167999999999999</v>
      </c>
      <c r="K46" s="40">
        <f t="shared" si="9"/>
        <v>20.75</v>
      </c>
      <c r="L46" s="40">
        <f t="shared" si="9"/>
        <v>73.983999999999995</v>
      </c>
      <c r="M46" s="40">
        <f t="shared" si="9"/>
        <v>16.067</v>
      </c>
      <c r="N46" s="40">
        <f t="shared" si="9"/>
        <v>269.65600000000001</v>
      </c>
      <c r="O46" s="40">
        <f t="shared" si="9"/>
        <v>28.413</v>
      </c>
      <c r="P46" s="40">
        <f t="shared" si="9"/>
        <v>10.366</v>
      </c>
      <c r="Q46" s="40">
        <f t="shared" si="9"/>
        <v>35.168999999999997</v>
      </c>
      <c r="R46" s="40">
        <f t="shared" si="9"/>
        <v>29.116</v>
      </c>
      <c r="S46" s="40">
        <f t="shared" si="0"/>
        <v>945.01400000000001</v>
      </c>
    </row>
    <row r="47" spans="1:20" x14ac:dyDescent="0.2">
      <c r="D47" s="16"/>
    </row>
  </sheetData>
  <mergeCells count="7">
    <mergeCell ref="A44:A46"/>
    <mergeCell ref="A1:S1"/>
    <mergeCell ref="D2:E2"/>
    <mergeCell ref="A14:B14"/>
    <mergeCell ref="A39:B39"/>
    <mergeCell ref="A40:B40"/>
    <mergeCell ref="A41:A43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K2" sqref="K1:K1048576"/>
    </sheetView>
  </sheetViews>
  <sheetFormatPr defaultRowHeight="12.75" x14ac:dyDescent="0.2"/>
  <cols>
    <col min="1" max="1" width="33.85546875" customWidth="1"/>
    <col min="2" max="2" width="23.7109375" customWidth="1"/>
    <col min="3" max="3" width="10.85546875" hidden="1" customWidth="1"/>
    <col min="4" max="4" width="6.5703125" customWidth="1"/>
    <col min="5" max="5" width="10.7109375" customWidth="1"/>
    <col min="6" max="6" width="10.7109375" hidden="1" customWidth="1"/>
    <col min="7" max="7" width="11.7109375" hidden="1" customWidth="1"/>
    <col min="8" max="8" width="10.85546875" hidden="1" customWidth="1"/>
    <col min="9" max="9" width="11" hidden="1" customWidth="1"/>
    <col min="10" max="10" width="12" hidden="1" customWidth="1"/>
    <col min="11" max="11" width="1.85546875" customWidth="1"/>
    <col min="12" max="12" width="12" hidden="1" customWidth="1"/>
    <col min="13" max="13" width="11" hidden="1" customWidth="1"/>
    <col min="14" max="14" width="10.7109375" hidden="1" customWidth="1"/>
    <col min="15" max="15" width="11.5703125" hidden="1" customWidth="1"/>
    <col min="16" max="16" width="10.7109375" hidden="1" customWidth="1"/>
    <col min="17" max="17" width="10.85546875" hidden="1" customWidth="1"/>
    <col min="18" max="18" width="11.140625" hidden="1" customWidth="1"/>
    <col min="19" max="19" width="13.42578125" hidden="1" customWidth="1"/>
    <col min="20" max="20" width="12.85546875" hidden="1" customWidth="1"/>
  </cols>
  <sheetData>
    <row r="1" spans="1:19" x14ac:dyDescent="0.2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">
      <c r="A2" s="48"/>
      <c r="B2" s="48"/>
      <c r="C2" s="18"/>
      <c r="D2" s="58"/>
      <c r="E2" s="5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43"/>
      <c r="D4" s="43"/>
      <c r="E4" s="67" t="s">
        <v>2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79"/>
      <c r="R4" s="43"/>
      <c r="S4" s="26"/>
    </row>
    <row r="5" spans="1:19" s="19" customFormat="1" ht="13.5" customHeight="1" x14ac:dyDescent="0.2">
      <c r="A5" s="21" t="s">
        <v>38</v>
      </c>
      <c r="B5" s="22" t="s">
        <v>31</v>
      </c>
      <c r="C5" s="23"/>
      <c r="D5" s="23"/>
      <c r="E5" s="68">
        <v>75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80"/>
      <c r="R5" s="24"/>
      <c r="S5" s="6"/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68">
        <v>2.2000000000000002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80"/>
      <c r="R6" s="24"/>
      <c r="S6" s="6"/>
    </row>
    <row r="7" spans="1:19" s="19" customFormat="1" ht="13.5" customHeight="1" x14ac:dyDescent="0.2">
      <c r="A7" s="21" t="s">
        <v>40</v>
      </c>
      <c r="B7" s="22" t="s">
        <v>18</v>
      </c>
      <c r="C7" s="23"/>
      <c r="D7" s="23"/>
      <c r="E7" s="68">
        <v>46.6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0"/>
      <c r="R7" s="24"/>
      <c r="S7" s="6"/>
    </row>
    <row r="8" spans="1:19" s="19" customFormat="1" ht="13.5" customHeight="1" x14ac:dyDescent="0.2">
      <c r="A8" s="21" t="s">
        <v>41</v>
      </c>
      <c r="B8" s="22" t="s">
        <v>52</v>
      </c>
      <c r="C8" s="23"/>
      <c r="D8" s="23"/>
      <c r="E8" s="68">
        <v>450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80"/>
      <c r="R8" s="24"/>
      <c r="S8" s="6"/>
    </row>
    <row r="9" spans="1:19" s="19" customFormat="1" ht="13.5" customHeight="1" x14ac:dyDescent="0.2">
      <c r="A9" s="21" t="s">
        <v>53</v>
      </c>
      <c r="B9" s="22" t="s">
        <v>54</v>
      </c>
      <c r="C9" s="23"/>
      <c r="D9" s="23"/>
      <c r="E9" s="68">
        <v>65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80"/>
      <c r="R9" s="24"/>
      <c r="S9" s="6"/>
    </row>
    <row r="10" spans="1:19" s="19" customFormat="1" ht="13.5" customHeight="1" x14ac:dyDescent="0.2">
      <c r="A10" s="21" t="s">
        <v>42</v>
      </c>
      <c r="B10" s="22" t="s">
        <v>35</v>
      </c>
      <c r="C10" s="23"/>
      <c r="D10" s="23"/>
      <c r="E10" s="69">
        <v>29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80"/>
      <c r="R10" s="24"/>
      <c r="S10" s="6"/>
    </row>
    <row r="11" spans="1:19" s="19" customFormat="1" ht="13.5" customHeight="1" x14ac:dyDescent="0.2">
      <c r="A11" s="21" t="s">
        <v>43</v>
      </c>
      <c r="B11" s="22" t="s">
        <v>32</v>
      </c>
      <c r="C11" s="23"/>
      <c r="D11" s="23"/>
      <c r="E11" s="69">
        <v>40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80"/>
      <c r="R11" s="24"/>
      <c r="S11" s="6"/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69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80"/>
      <c r="R12" s="24"/>
      <c r="S12" s="6"/>
    </row>
    <row r="13" spans="1:19" s="19" customFormat="1" ht="13.5" customHeight="1" x14ac:dyDescent="0.2">
      <c r="A13" s="21" t="s">
        <v>45</v>
      </c>
      <c r="B13" s="22" t="s">
        <v>37</v>
      </c>
      <c r="C13" s="23"/>
      <c r="D13" s="23"/>
      <c r="E13" s="69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80"/>
      <c r="R13" s="24"/>
      <c r="S13" s="6"/>
    </row>
    <row r="14" spans="1:19" x14ac:dyDescent="0.2">
      <c r="A14" s="55" t="s">
        <v>19</v>
      </c>
      <c r="B14" s="55"/>
      <c r="C14" s="37"/>
      <c r="D14" s="37"/>
      <c r="E14" s="70">
        <f t="shared" ref="C14:S14" si="0">SUM(E5:E13)</f>
        <v>707.8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81"/>
      <c r="R14" s="37"/>
      <c r="S14" s="37"/>
    </row>
    <row r="15" spans="1:19" x14ac:dyDescent="0.2">
      <c r="A15" s="5" t="s">
        <v>24</v>
      </c>
      <c r="B15" s="5" t="s">
        <v>58</v>
      </c>
      <c r="C15" s="4"/>
      <c r="D15" s="4"/>
      <c r="E15" s="71">
        <v>76.2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82"/>
      <c r="R15" s="4"/>
      <c r="S15" s="4"/>
    </row>
    <row r="16" spans="1:19" s="20" customFormat="1" x14ac:dyDescent="0.2">
      <c r="A16" s="9" t="s">
        <v>46</v>
      </c>
      <c r="B16" s="9" t="s">
        <v>59</v>
      </c>
      <c r="C16" s="10"/>
      <c r="D16" s="10"/>
      <c r="E16" s="72">
        <v>2.04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83"/>
      <c r="R16" s="10"/>
      <c r="S16" s="49"/>
    </row>
    <row r="17" spans="1:20" s="20" customFormat="1" x14ac:dyDescent="0.2">
      <c r="A17" s="9" t="s">
        <v>47</v>
      </c>
      <c r="B17" s="9" t="s">
        <v>59</v>
      </c>
      <c r="C17" s="10"/>
      <c r="D17" s="10"/>
      <c r="E17" s="72">
        <v>1312.3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83"/>
      <c r="R17" s="10"/>
      <c r="S17" s="49"/>
    </row>
    <row r="18" spans="1:20" x14ac:dyDescent="0.2">
      <c r="A18" s="5" t="s">
        <v>21</v>
      </c>
      <c r="B18" s="5" t="s">
        <v>59</v>
      </c>
      <c r="C18" s="4"/>
      <c r="D18" s="4"/>
      <c r="E18" s="71">
        <f t="shared" ref="D18:R18" si="1">E16+E17</f>
        <v>1314.34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82"/>
      <c r="R18" s="4"/>
      <c r="S18" s="4"/>
      <c r="T18" s="53"/>
    </row>
    <row r="19" spans="1:20" x14ac:dyDescent="0.2">
      <c r="A19" s="9" t="s">
        <v>48</v>
      </c>
      <c r="B19" s="9" t="s">
        <v>60</v>
      </c>
      <c r="C19" s="10"/>
      <c r="D19" s="10"/>
      <c r="E19" s="7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83"/>
      <c r="R19" s="10"/>
      <c r="S19" s="49"/>
      <c r="T19" s="50"/>
    </row>
    <row r="20" spans="1:20" x14ac:dyDescent="0.2">
      <c r="A20" s="9" t="s">
        <v>49</v>
      </c>
      <c r="B20" s="9" t="s">
        <v>60</v>
      </c>
      <c r="C20" s="10"/>
      <c r="D20" s="10"/>
      <c r="E20" s="72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83"/>
      <c r="R20" s="10"/>
      <c r="S20" s="49"/>
      <c r="T20" s="50"/>
    </row>
    <row r="21" spans="1:20" x14ac:dyDescent="0.2">
      <c r="A21" s="9" t="s">
        <v>50</v>
      </c>
      <c r="B21" s="9" t="s">
        <v>60</v>
      </c>
      <c r="C21" s="10"/>
      <c r="D21" s="10"/>
      <c r="E21" s="7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83"/>
      <c r="R21" s="10"/>
      <c r="S21" s="6"/>
      <c r="T21" s="50"/>
    </row>
    <row r="22" spans="1:20" x14ac:dyDescent="0.2">
      <c r="A22" s="15" t="s">
        <v>27</v>
      </c>
      <c r="B22" s="5" t="s">
        <v>60</v>
      </c>
      <c r="C22" s="4"/>
      <c r="D22" s="4"/>
      <c r="E22" s="71">
        <f t="shared" ref="C22:R22" si="2">E19+E20+E21</f>
        <v>1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82"/>
      <c r="R22" s="4"/>
      <c r="S22" s="4"/>
      <c r="T22" s="50"/>
    </row>
    <row r="23" spans="1:20" hidden="1" x14ac:dyDescent="0.2">
      <c r="A23" s="11" t="s">
        <v>20</v>
      </c>
      <c r="B23" s="11" t="s">
        <v>22</v>
      </c>
      <c r="C23" s="6"/>
      <c r="D23" s="6"/>
      <c r="E23" s="7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4"/>
      <c r="R23" s="6"/>
      <c r="S23" s="6"/>
      <c r="T23" s="50"/>
    </row>
    <row r="24" spans="1:20" ht="15.75" customHeight="1" x14ac:dyDescent="0.2">
      <c r="A24" s="8" t="s">
        <v>62</v>
      </c>
      <c r="B24" s="9" t="s">
        <v>61</v>
      </c>
      <c r="C24" s="10"/>
      <c r="D24" s="10"/>
      <c r="E24" s="72">
        <v>491.78399999999999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83"/>
      <c r="R24" s="10"/>
      <c r="S24" s="49"/>
      <c r="T24" s="51"/>
    </row>
    <row r="25" spans="1:20" x14ac:dyDescent="0.2">
      <c r="A25" s="42" t="s">
        <v>69</v>
      </c>
      <c r="B25" s="9" t="s">
        <v>61</v>
      </c>
      <c r="C25" s="10"/>
      <c r="D25" s="10"/>
      <c r="E25" s="7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83"/>
      <c r="R25" s="10"/>
      <c r="S25" s="49"/>
      <c r="T25" s="52"/>
    </row>
    <row r="26" spans="1:20" ht="14.25" customHeight="1" x14ac:dyDescent="0.2">
      <c r="A26" s="42" t="s">
        <v>70</v>
      </c>
      <c r="B26" s="9" t="s">
        <v>61</v>
      </c>
      <c r="C26" s="10"/>
      <c r="D26" s="10"/>
      <c r="E26" s="7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83"/>
      <c r="R26" s="10"/>
      <c r="S26" s="49"/>
      <c r="T26" s="52"/>
    </row>
    <row r="27" spans="1:20" ht="15.75" customHeight="1" x14ac:dyDescent="0.2">
      <c r="A27" s="42" t="s">
        <v>71</v>
      </c>
      <c r="B27" s="9" t="s">
        <v>61</v>
      </c>
      <c r="C27" s="10"/>
      <c r="D27" s="10"/>
      <c r="E27" s="72"/>
      <c r="F27" s="13"/>
      <c r="G27" s="13"/>
      <c r="H27" s="13"/>
      <c r="I27" s="13"/>
      <c r="J27" s="93"/>
      <c r="K27" s="93"/>
      <c r="L27" s="13"/>
      <c r="M27" s="94"/>
      <c r="N27" s="13"/>
      <c r="O27" s="94"/>
      <c r="P27" s="13"/>
      <c r="Q27" s="83"/>
      <c r="R27" s="10"/>
      <c r="S27" s="49"/>
      <c r="T27" s="52"/>
    </row>
    <row r="28" spans="1:20" x14ac:dyDescent="0.2">
      <c r="A28" s="42" t="s">
        <v>72</v>
      </c>
      <c r="B28" s="9" t="s">
        <v>61</v>
      </c>
      <c r="C28" s="10"/>
      <c r="D28" s="10"/>
      <c r="E28" s="72"/>
      <c r="F28" s="13"/>
      <c r="G28" s="13"/>
      <c r="H28" s="13"/>
      <c r="I28" s="13"/>
      <c r="J28" s="95"/>
      <c r="K28" s="95"/>
      <c r="L28" s="13"/>
      <c r="M28" s="94"/>
      <c r="N28" s="13"/>
      <c r="O28" s="94"/>
      <c r="P28" s="13"/>
      <c r="Q28" s="83"/>
      <c r="R28" s="10"/>
      <c r="S28" s="49"/>
      <c r="T28" s="52"/>
    </row>
    <row r="29" spans="1:20" ht="15" customHeight="1" x14ac:dyDescent="0.2">
      <c r="A29" s="42" t="s">
        <v>74</v>
      </c>
      <c r="B29" s="9" t="s">
        <v>61</v>
      </c>
      <c r="C29" s="10"/>
      <c r="D29" s="10"/>
      <c r="E29" s="72"/>
      <c r="F29" s="13"/>
      <c r="G29" s="13"/>
      <c r="H29" s="13"/>
      <c r="I29" s="13"/>
      <c r="J29" s="94"/>
      <c r="K29" s="94"/>
      <c r="L29" s="13"/>
      <c r="M29" s="94"/>
      <c r="N29" s="13"/>
      <c r="O29" s="94"/>
      <c r="P29" s="13"/>
      <c r="Q29" s="83"/>
      <c r="R29" s="10"/>
      <c r="S29" s="49"/>
      <c r="T29" s="52"/>
    </row>
    <row r="30" spans="1:20" x14ac:dyDescent="0.2">
      <c r="A30" s="42" t="s">
        <v>76</v>
      </c>
      <c r="B30" s="9" t="s">
        <v>61</v>
      </c>
      <c r="C30" s="10"/>
      <c r="D30" s="10"/>
      <c r="E30" s="72"/>
      <c r="F30" s="13"/>
      <c r="G30" s="13"/>
      <c r="H30" s="13"/>
      <c r="I30" s="13"/>
      <c r="J30" s="93"/>
      <c r="K30" s="93"/>
      <c r="L30" s="13"/>
      <c r="M30" s="94"/>
      <c r="N30" s="13"/>
      <c r="O30" s="94"/>
      <c r="P30" s="13"/>
      <c r="Q30" s="83"/>
      <c r="R30" s="10"/>
      <c r="S30" s="49"/>
      <c r="T30" s="52"/>
    </row>
    <row r="31" spans="1:20" x14ac:dyDescent="0.2">
      <c r="A31" s="42" t="s">
        <v>82</v>
      </c>
      <c r="B31" s="9" t="s">
        <v>61</v>
      </c>
      <c r="C31" s="10"/>
      <c r="D31" s="10"/>
      <c r="E31" s="72">
        <v>6.9750100000000002</v>
      </c>
      <c r="F31" s="13"/>
      <c r="G31" s="13"/>
      <c r="H31" s="13"/>
      <c r="I31" s="13"/>
      <c r="J31" s="93"/>
      <c r="K31" s="93"/>
      <c r="L31" s="13"/>
      <c r="M31" s="94"/>
      <c r="N31" s="13"/>
      <c r="O31" s="94"/>
      <c r="P31" s="13"/>
      <c r="Q31" s="83"/>
      <c r="R31" s="10"/>
      <c r="S31" s="49"/>
      <c r="T31" s="52"/>
    </row>
    <row r="32" spans="1:20" x14ac:dyDescent="0.2">
      <c r="A32" s="42" t="s">
        <v>77</v>
      </c>
      <c r="B32" s="9" t="s">
        <v>61</v>
      </c>
      <c r="C32" s="10"/>
      <c r="D32" s="10"/>
      <c r="E32" s="72"/>
      <c r="F32" s="13"/>
      <c r="G32" s="13"/>
      <c r="H32" s="13"/>
      <c r="I32" s="13"/>
      <c r="J32" s="95"/>
      <c r="K32" s="95"/>
      <c r="L32" s="13"/>
      <c r="M32" s="94"/>
      <c r="N32" s="13"/>
      <c r="O32" s="94"/>
      <c r="P32" s="13"/>
      <c r="Q32" s="83"/>
      <c r="R32" s="10"/>
      <c r="S32" s="49"/>
      <c r="T32" s="52"/>
    </row>
    <row r="33" spans="1:20" x14ac:dyDescent="0.2">
      <c r="A33" s="42" t="s">
        <v>78</v>
      </c>
      <c r="B33" s="9" t="s">
        <v>61</v>
      </c>
      <c r="C33" s="10"/>
      <c r="D33" s="10"/>
      <c r="E33" s="72"/>
      <c r="F33" s="13"/>
      <c r="G33" s="13"/>
      <c r="H33" s="13"/>
      <c r="I33" s="13"/>
      <c r="J33" s="93"/>
      <c r="K33" s="93"/>
      <c r="L33" s="13"/>
      <c r="M33" s="94"/>
      <c r="N33" s="13"/>
      <c r="O33" s="94"/>
      <c r="P33" s="13"/>
      <c r="Q33" s="83"/>
      <c r="R33" s="10"/>
      <c r="S33" s="49"/>
      <c r="T33" s="52"/>
    </row>
    <row r="34" spans="1:20" x14ac:dyDescent="0.2">
      <c r="A34" s="42" t="s">
        <v>79</v>
      </c>
      <c r="B34" s="9" t="s">
        <v>61</v>
      </c>
      <c r="C34" s="10"/>
      <c r="D34" s="10"/>
      <c r="E34" s="72">
        <v>160</v>
      </c>
      <c r="F34" s="13"/>
      <c r="G34" s="13"/>
      <c r="H34" s="13"/>
      <c r="I34" s="13"/>
      <c r="J34" s="93"/>
      <c r="K34" s="93"/>
      <c r="L34" s="13"/>
      <c r="M34" s="94"/>
      <c r="N34" s="13"/>
      <c r="O34" s="94"/>
      <c r="P34" s="13"/>
      <c r="Q34" s="83"/>
      <c r="R34" s="10"/>
      <c r="S34" s="49"/>
      <c r="T34" s="52"/>
    </row>
    <row r="35" spans="1:20" x14ac:dyDescent="0.2">
      <c r="A35" s="42" t="s">
        <v>80</v>
      </c>
      <c r="B35" s="9" t="s">
        <v>61</v>
      </c>
      <c r="C35" s="10"/>
      <c r="D35" s="10"/>
      <c r="E35" s="72">
        <v>140</v>
      </c>
      <c r="F35" s="13"/>
      <c r="G35" s="13"/>
      <c r="H35" s="13"/>
      <c r="I35" s="13"/>
      <c r="J35" s="93"/>
      <c r="K35" s="93"/>
      <c r="L35" s="13"/>
      <c r="M35" s="94"/>
      <c r="N35" s="13"/>
      <c r="O35" s="94"/>
      <c r="P35" s="13"/>
      <c r="Q35" s="83"/>
      <c r="R35" s="10"/>
      <c r="S35" s="49"/>
      <c r="T35" s="52"/>
    </row>
    <row r="36" spans="1:20" s="12" customFormat="1" x14ac:dyDescent="0.2">
      <c r="A36" s="42" t="s">
        <v>81</v>
      </c>
      <c r="B36" s="9" t="s">
        <v>61</v>
      </c>
      <c r="C36" s="10"/>
      <c r="D36" s="10"/>
      <c r="E36" s="72">
        <v>28</v>
      </c>
      <c r="F36" s="13"/>
      <c r="G36" s="13"/>
      <c r="H36" s="13"/>
      <c r="I36" s="13"/>
      <c r="J36" s="93"/>
      <c r="K36" s="93"/>
      <c r="L36" s="13"/>
      <c r="M36" s="94"/>
      <c r="N36" s="13"/>
      <c r="O36" s="94"/>
      <c r="P36" s="13"/>
      <c r="Q36" s="83"/>
      <c r="R36" s="10"/>
      <c r="S36" s="49"/>
      <c r="T36" s="52"/>
    </row>
    <row r="37" spans="1:20" x14ac:dyDescent="0.2">
      <c r="A37" s="15" t="s">
        <v>26</v>
      </c>
      <c r="B37" s="5" t="s">
        <v>61</v>
      </c>
      <c r="C37" s="4"/>
      <c r="D37" s="4"/>
      <c r="E37" s="71">
        <f t="shared" ref="C37:S37" si="3">SUM(E24:E36)</f>
        <v>826.75900999999999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82"/>
      <c r="R37" s="4"/>
      <c r="S37" s="4"/>
    </row>
    <row r="38" spans="1:20" s="35" customFormat="1" ht="15" customHeight="1" x14ac:dyDescent="0.2">
      <c r="A38" s="8" t="s">
        <v>33</v>
      </c>
      <c r="B38" s="9" t="s">
        <v>34</v>
      </c>
      <c r="C38" s="10"/>
      <c r="D38" s="10"/>
      <c r="E38" s="7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83"/>
      <c r="R38" s="10"/>
      <c r="S38" s="10"/>
    </row>
    <row r="39" spans="1:20" x14ac:dyDescent="0.2">
      <c r="A39" s="56" t="s">
        <v>63</v>
      </c>
      <c r="B39" s="57"/>
      <c r="C39" s="27"/>
      <c r="D39" s="27"/>
      <c r="E39" s="74">
        <f t="shared" ref="C39:R39" si="4">E18+E22+E37</f>
        <v>2142.0990099999999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85"/>
      <c r="R39" s="27"/>
      <c r="S39" s="27"/>
    </row>
    <row r="40" spans="1:20" x14ac:dyDescent="0.2">
      <c r="A40" s="62" t="s">
        <v>56</v>
      </c>
      <c r="B40" s="63"/>
      <c r="C40" s="34"/>
      <c r="D40" s="34"/>
      <c r="E40" s="75">
        <f t="shared" ref="C40:R40" si="5">E15+E18+E22+E37+E38</f>
        <v>2218.2990099999997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86"/>
      <c r="R40" s="34"/>
      <c r="S40" s="36"/>
    </row>
    <row r="41" spans="1:20" x14ac:dyDescent="0.2">
      <c r="A41" s="64" t="s">
        <v>64</v>
      </c>
      <c r="B41" s="5" t="s">
        <v>30</v>
      </c>
      <c r="C41" s="4"/>
      <c r="D41" s="4"/>
      <c r="E41" s="71">
        <f t="shared" ref="C41:R41" si="6">E40+E14</f>
        <v>2926.0990099999999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82"/>
      <c r="R41" s="4"/>
      <c r="S41" s="4"/>
      <c r="T41" s="12"/>
    </row>
    <row r="42" spans="1:20" x14ac:dyDescent="0.2">
      <c r="A42" s="65"/>
      <c r="B42" s="1" t="s">
        <v>55</v>
      </c>
      <c r="C42" s="3"/>
      <c r="D42" s="3"/>
      <c r="E42" s="7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87"/>
      <c r="R42" s="3"/>
      <c r="S42" s="2"/>
    </row>
    <row r="43" spans="1:20" x14ac:dyDescent="0.2">
      <c r="A43" s="66"/>
      <c r="B43" s="5" t="s">
        <v>25</v>
      </c>
      <c r="C43" s="4"/>
      <c r="D43" s="4"/>
      <c r="E43" s="71">
        <f t="shared" ref="C43:R43" si="7">E41+E42</f>
        <v>2926.0990099999999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82"/>
      <c r="R43" s="4"/>
      <c r="S43" s="4"/>
      <c r="T43" s="12"/>
    </row>
    <row r="44" spans="1:20" x14ac:dyDescent="0.2">
      <c r="A44" s="59" t="s">
        <v>67</v>
      </c>
      <c r="B44" s="38" t="s">
        <v>51</v>
      </c>
      <c r="C44" s="25"/>
      <c r="D44" s="25"/>
      <c r="E44" s="77">
        <v>16.603000000000002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88"/>
      <c r="R44" s="25"/>
      <c r="S44" s="2"/>
    </row>
    <row r="45" spans="1:20" x14ac:dyDescent="0.2">
      <c r="A45" s="60"/>
      <c r="B45" s="38" t="s">
        <v>65</v>
      </c>
      <c r="C45" s="3"/>
      <c r="D45" s="3"/>
      <c r="E45" s="76">
        <v>253.66300000000001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87"/>
      <c r="R45" s="3"/>
      <c r="S45" s="2"/>
    </row>
    <row r="46" spans="1:20" x14ac:dyDescent="0.2">
      <c r="A46" s="61"/>
      <c r="B46" s="39" t="s">
        <v>66</v>
      </c>
      <c r="C46" s="40"/>
      <c r="D46" s="40"/>
      <c r="E46" s="78">
        <f t="shared" ref="D46:R46" si="8">E45+E44</f>
        <v>270.26600000000002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89"/>
      <c r="R46" s="40"/>
      <c r="S46" s="40"/>
    </row>
    <row r="47" spans="1:20" x14ac:dyDescent="0.2">
      <c r="D47" s="16"/>
    </row>
  </sheetData>
  <mergeCells count="7">
    <mergeCell ref="A44:A46"/>
    <mergeCell ref="A1:S1"/>
    <mergeCell ref="D2:E2"/>
    <mergeCell ref="A14:B14"/>
    <mergeCell ref="A39:B39"/>
    <mergeCell ref="A40:B40"/>
    <mergeCell ref="A41:A43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2017</vt:lpstr>
      <vt:lpstr>февраль 2017</vt:lpstr>
      <vt:lpstr>март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2015-12-30T01:56:10Z</cp:lastPrinted>
  <dcterms:created xsi:type="dcterms:W3CDTF">1996-10-08T23:32:33Z</dcterms:created>
  <dcterms:modified xsi:type="dcterms:W3CDTF">2017-07-19T02:42:38Z</dcterms:modified>
</cp:coreProperties>
</file>